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IMPLAN\IMPLAN\Documentos IMPLAN\IMPLAN 2020\2020. Información Financiera (cta publica)\2021.02.02  IMPLAN Información Financiera Anual (Cuenta Pública) 2020\Digital2\"/>
    </mc:Choice>
  </mc:AlternateContent>
  <bookViews>
    <workbookView xWindow="0" yWindow="0" windowWidth="28800" windowHeight="12030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externalReferences>
    <externalReference r:id="rId14"/>
  </externalReferences>
  <definedNames>
    <definedName name="_xlnm._FilterDatabase" localSheetId="3" hidden="1">ACT!$A$5:$E$220</definedName>
    <definedName name="_xlnm.Print_Area" localSheetId="3">ACT!$A$1:$E$220</definedName>
    <definedName name="_xlnm.Print_Area" localSheetId="10">Conciliacion_Eg!$A$1:$C$39</definedName>
    <definedName name="_xlnm.Print_Area" localSheetId="9">Conciliacion_Ig!$A$1:$C$21</definedName>
    <definedName name="_xlnm.Print_Area" localSheetId="1">ESF!$A$1:$H$143</definedName>
    <definedName name="_xlnm.Print_Area" localSheetId="11">Memoria!$A$1:$J$49</definedName>
    <definedName name="_xlnm.Print_Area" localSheetId="0">'Notas a los Edos Financieros'!$A$1:$F$52</definedName>
    <definedName name="_xlnm.Print_Area" localSheetId="5">VHP!$A$1:$E$27</definedName>
    <definedName name="_xlnm.Print_Titles" localSheetId="3">ACT!$1:$4</definedName>
    <definedName name="_xlnm.Print_Titles" localSheetId="1">ESF!$1:$4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64" l="1"/>
  <c r="C7" i="64"/>
  <c r="C39" i="64" s="1"/>
  <c r="C15" i="63"/>
  <c r="C20" i="63" s="1"/>
  <c r="C7" i="63"/>
  <c r="D47" i="62"/>
  <c r="D46" i="62" s="1"/>
  <c r="E37" i="62"/>
  <c r="C37" i="62"/>
  <c r="E29" i="62"/>
  <c r="E28" i="62"/>
  <c r="C28" i="62"/>
  <c r="D15" i="62"/>
  <c r="E15" i="62" s="1"/>
  <c r="C15" i="62"/>
  <c r="E14" i="62"/>
  <c r="E13" i="62"/>
  <c r="E12" i="62"/>
  <c r="E11" i="62"/>
  <c r="E10" i="62"/>
  <c r="E9" i="62"/>
  <c r="E8" i="62"/>
  <c r="C185" i="60"/>
  <c r="C117" i="60"/>
  <c r="C107" i="60"/>
  <c r="C100" i="60"/>
  <c r="C99" i="60"/>
  <c r="D100" i="60" s="1"/>
  <c r="C98" i="60"/>
  <c r="D98" i="60" s="1"/>
  <c r="D105" i="60"/>
  <c r="D113" i="60"/>
  <c r="D121" i="60"/>
  <c r="D129" i="60"/>
  <c r="D132" i="60"/>
  <c r="D137" i="60"/>
  <c r="D140" i="60"/>
  <c r="D145" i="60"/>
  <c r="D148" i="60"/>
  <c r="D153" i="60"/>
  <c r="D156" i="60"/>
  <c r="D161" i="60"/>
  <c r="D164" i="60"/>
  <c r="D168" i="60"/>
  <c r="D169" i="60"/>
  <c r="D172" i="60"/>
  <c r="D176" i="60"/>
  <c r="D177" i="60"/>
  <c r="D180" i="60"/>
  <c r="D184" i="60"/>
  <c r="D185" i="60"/>
  <c r="D188" i="60"/>
  <c r="D192" i="60"/>
  <c r="D193" i="60"/>
  <c r="D196" i="60"/>
  <c r="D200" i="60"/>
  <c r="D201" i="60"/>
  <c r="D204" i="60"/>
  <c r="D208" i="60"/>
  <c r="D209" i="60"/>
  <c r="D212" i="60"/>
  <c r="D216" i="60"/>
  <c r="D217" i="60"/>
  <c r="D220" i="60"/>
  <c r="C74" i="60"/>
  <c r="C73" i="60"/>
  <c r="C65" i="60"/>
  <c r="C58" i="60"/>
  <c r="C8" i="60"/>
  <c r="D103" i="59"/>
  <c r="C103" i="59"/>
  <c r="C80" i="59"/>
  <c r="E74" i="59"/>
  <c r="D74" i="59"/>
  <c r="C74" i="59"/>
  <c r="E62" i="59"/>
  <c r="D62" i="59"/>
  <c r="C62" i="59"/>
  <c r="E54" i="59"/>
  <c r="C54" i="59"/>
  <c r="D219" i="60" l="1"/>
  <c r="D211" i="60"/>
  <c r="D203" i="60"/>
  <c r="D195" i="60"/>
  <c r="D187" i="60"/>
  <c r="D179" i="60"/>
  <c r="D171" i="60"/>
  <c r="D163" i="60"/>
  <c r="D155" i="60"/>
  <c r="D147" i="60"/>
  <c r="D139" i="60"/>
  <c r="D131" i="60"/>
  <c r="D123" i="60"/>
  <c r="D115" i="60"/>
  <c r="D107" i="60"/>
  <c r="D99" i="60"/>
  <c r="D218" i="60"/>
  <c r="D210" i="60"/>
  <c r="D202" i="60"/>
  <c r="D194" i="60"/>
  <c r="D186" i="60"/>
  <c r="D178" i="60"/>
  <c r="D170" i="60"/>
  <c r="D162" i="60"/>
  <c r="D154" i="60"/>
  <c r="D146" i="60"/>
  <c r="D138" i="60"/>
  <c r="D130" i="60"/>
  <c r="D122" i="60"/>
  <c r="D114" i="60"/>
  <c r="D106" i="60"/>
  <c r="D127" i="60"/>
  <c r="D152" i="60"/>
  <c r="D136" i="60"/>
  <c r="D120" i="60"/>
  <c r="D112" i="60"/>
  <c r="D207" i="60"/>
  <c r="D191" i="60"/>
  <c r="D183" i="60"/>
  <c r="D175" i="60"/>
  <c r="D159" i="60"/>
  <c r="D143" i="60"/>
  <c r="D119" i="60"/>
  <c r="D103" i="60"/>
  <c r="D214" i="60"/>
  <c r="D206" i="60"/>
  <c r="D198" i="60"/>
  <c r="D190" i="60"/>
  <c r="D182" i="60"/>
  <c r="D174" i="60"/>
  <c r="D166" i="60"/>
  <c r="D158" i="60"/>
  <c r="D150" i="60"/>
  <c r="D142" i="60"/>
  <c r="D134" i="60"/>
  <c r="D126" i="60"/>
  <c r="D118" i="60"/>
  <c r="D110" i="60"/>
  <c r="D102" i="60"/>
  <c r="D160" i="60"/>
  <c r="D144" i="60"/>
  <c r="D128" i="60"/>
  <c r="D104" i="60"/>
  <c r="D215" i="60"/>
  <c r="D199" i="60"/>
  <c r="D167" i="60"/>
  <c r="D151" i="60"/>
  <c r="D135" i="60"/>
  <c r="D111" i="60"/>
  <c r="D213" i="60"/>
  <c r="D205" i="60"/>
  <c r="D197" i="60"/>
  <c r="D189" i="60"/>
  <c r="D181" i="60"/>
  <c r="D173" i="60"/>
  <c r="D165" i="60"/>
  <c r="D157" i="60"/>
  <c r="D149" i="60"/>
  <c r="D141" i="60"/>
  <c r="D133" i="60"/>
  <c r="D125" i="60"/>
  <c r="D117" i="60"/>
  <c r="D109" i="60"/>
  <c r="D101" i="60"/>
  <c r="D124" i="60"/>
  <c r="D116" i="60"/>
  <c r="D108" i="60"/>
  <c r="H3" i="65"/>
  <c r="H2" i="65"/>
  <c r="H1" i="65"/>
  <c r="E3" i="60"/>
  <c r="E2" i="60"/>
  <c r="E1" i="60"/>
  <c r="H3" i="59"/>
  <c r="E3" i="62" s="1"/>
  <c r="H2" i="59"/>
  <c r="E2" i="62" s="1"/>
  <c r="H1" i="59"/>
  <c r="E1" i="62" s="1"/>
  <c r="A3" i="65"/>
  <c r="A1" i="65"/>
  <c r="A3" i="59"/>
  <c r="A3" i="60" s="1"/>
  <c r="A1" i="59"/>
  <c r="A1" i="61" s="1"/>
  <c r="E2" i="61"/>
  <c r="E14" i="59"/>
  <c r="F14" i="59"/>
  <c r="G14" i="59"/>
  <c r="A3" i="61"/>
  <c r="A1" i="62" l="1"/>
  <c r="E1" i="61"/>
  <c r="E3" i="61"/>
  <c r="A3" i="62"/>
  <c r="A1" i="60"/>
</calcChain>
</file>

<file path=xl/sharedStrings.xml><?xml version="1.0" encoding="utf-8"?>
<sst xmlns="http://schemas.openxmlformats.org/spreadsheetml/2006/main" count="934" uniqueCount="651">
  <si>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</si>
  <si>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</si>
  <si>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</si>
  <si>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</si>
  <si>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</si>
  <si>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</si>
  <si>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</si>
  <si>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</si>
  <si>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</si>
  <si>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</si>
  <si>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</si>
  <si>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</si>
  <si>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</si>
  <si>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</si>
  <si>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</si>
  <si>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</si>
  <si>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</si>
  <si>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</si>
  <si>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</si>
  <si>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</si>
  <si>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</si>
  <si>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</si>
  <si>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</si>
  <si>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</si>
  <si>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</si>
  <si>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</si>
  <si>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</si>
  <si>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</si>
  <si>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</si>
  <si>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</si>
  <si>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</si>
  <si>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</si>
  <si>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</si>
  <si>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</si>
  <si>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</si>
  <si>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</si>
  <si>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</si>
  <si>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</si>
  <si>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</si>
  <si>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</si>
  <si>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</si>
  <si>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</si>
  <si>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</si>
  <si>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</si>
  <si>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</si>
  <si>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</si>
  <si>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</si>
  <si>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</si>
  <si>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</si>
  <si>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</si>
  <si>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</si>
  <si>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</si>
  <si>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</si>
  <si>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</si>
  <si>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</si>
  <si>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</si>
  <si>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</si>
  <si>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</si>
  <si>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</si>
  <si>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</si>
  <si>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</si>
  <si>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</si>
  <si>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</si>
  <si>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</si>
  <si>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</si>
  <si>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</si>
  <si>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</si>
  <si>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</si>
  <si>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</si>
  <si>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</si>
  <si>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</si>
  <si>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</si>
  <si>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</si>
  <si>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</si>
  <si>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</si>
  <si>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</si>
  <si>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</si>
  <si>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</si>
  <si>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</si>
  <si>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</si>
  <si>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</si>
  <si>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</si>
  <si>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</si>
  <si>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</si>
  <si>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</si>
  <si>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</si>
  <si>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</si>
  <si>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</si>
  <si>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</si>
  <si>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</si>
  <si>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</si>
  <si>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</si>
  <si>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</si>
  <si>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</si>
  <si>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</si>
  <si>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</si>
  <si>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</si>
  <si>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</si>
  <si>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</si>
  <si>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</si>
  <si>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</si>
  <si>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</si>
  <si>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</si>
  <si>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</si>
  <si>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</si>
  <si>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</si>
  <si>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</si>
  <si>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</si>
  <si>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</si>
  <si>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</si>
  <si>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</si>
  <si>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</si>
  <si>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</si>
  <si>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</si>
  <si>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</si>
  <si>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</si>
  <si>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</si>
  <si>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</si>
  <si>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</si>
  <si>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</si>
  <si>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</si>
  <si>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</si>
  <si>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</si>
  <si>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</si>
  <si>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</si>
  <si>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</si>
  <si>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</si>
  <si>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</si>
  <si>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</si>
  <si>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</si>
  <si>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</si>
  <si>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</si>
  <si>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</si>
  <si>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</si>
  <si>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</si>
  <si>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</si>
  <si>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</si>
  <si>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</si>
  <si>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</si>
  <si>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</si>
  <si>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</si>
  <si>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</si>
  <si>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</si>
  <si>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</si>
  <si>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</si>
  <si>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</si>
  <si>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</si>
  <si>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</si>
  <si>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</si>
  <si>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</si>
  <si>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</si>
  <si>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</si>
  <si>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</si>
  <si>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</si>
  <si>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</si>
  <si>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</si>
  <si>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</si>
  <si>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</si>
  <si>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</si>
  <si>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</si>
  <si>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</si>
  <si>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</si>
  <si>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</si>
  <si>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</si>
  <si>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</si>
  <si>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</si>
  <si>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</si>
  <si>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</si>
  <si>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</si>
  <si>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</si>
  <si>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</si>
  <si>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</si>
  <si>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</si>
  <si>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</si>
  <si>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</si>
  <si>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</si>
  <si>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</si>
  <si>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</si>
  <si>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</si>
  <si>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</si>
  <si>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</si>
  <si>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</si>
  <si>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</si>
  <si>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</si>
  <si>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</si>
  <si>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</si>
  <si>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</si>
  <si>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</si>
  <si>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</si>
  <si>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</si>
  <si>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</si>
  <si>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</si>
  <si>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</si>
  <si>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</si>
  <si>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</si>
  <si>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</si>
  <si>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</si>
  <si>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</si>
  <si>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</si>
  <si>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</si>
  <si>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</si>
  <si>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</si>
  <si>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</si>
  <si>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</si>
  <si>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</si>
  <si>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</si>
  <si>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</si>
  <si>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</si>
  <si>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</si>
  <si>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</si>
  <si>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</si>
  <si>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</si>
  <si>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</si>
  <si>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</si>
  <si>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</si>
  <si>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</si>
  <si>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</si>
  <si>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</si>
  <si>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</si>
  <si>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</si>
  <si>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</si>
  <si>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</si>
  <si>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</si>
  <si>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</si>
  <si>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</si>
  <si>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</si>
  <si>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</si>
  <si>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</si>
  <si>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</si>
  <si>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</si>
  <si>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</si>
  <si>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</si>
  <si>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</si>
  <si>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</si>
  <si>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</si>
  <si>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</si>
  <si>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</si>
  <si>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</si>
  <si>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</si>
  <si>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</si>
  <si>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</si>
  <si>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</si>
  <si>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</si>
  <si>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</si>
  <si>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</si>
  <si>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</si>
  <si>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</si>
  <si>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</si>
  <si>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</si>
  <si>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</si>
  <si>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</si>
  <si>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</si>
  <si>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</si>
  <si>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</si>
  <si>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</si>
  <si>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</si>
  <si>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</si>
  <si>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</si>
  <si>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</si>
  <si>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</si>
  <si>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</si>
  <si>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</si>
  <si>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</si>
  <si>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</si>
  <si>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</si>
  <si>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</si>
  <si>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</si>
  <si>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</si>
  <si>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</si>
  <si>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</si>
  <si>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</si>
  <si>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</si>
  <si>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</si>
  <si>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</si>
  <si>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</si>
  <si>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</si>
  <si>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</si>
  <si>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</si>
  <si>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</si>
  <si>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</si>
  <si>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</si>
  <si>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</si>
  <si>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</si>
  <si>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</si>
  <si>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</si>
  <si>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</si>
  <si>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</si>
  <si>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</si>
  <si>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</si>
  <si>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</si>
  <si>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</si>
  <si>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</si>
  <si>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</si>
  <si>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</si>
  <si>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</si>
  <si>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</si>
  <si>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</si>
  <si>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</si>
  <si>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</si>
  <si>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</si>
  <si>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</si>
  <si>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</si>
  <si>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</si>
  <si>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</si>
  <si>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</si>
  <si>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</si>
  <si>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</si>
  <si>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</si>
  <si>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</si>
  <si>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</si>
  <si>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</si>
  <si>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</si>
  <si>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</si>
  <si>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</si>
  <si>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</si>
  <si>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</si>
  <si>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</si>
  <si>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</si>
  <si>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</si>
  <si>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</si>
  <si>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</si>
  <si>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</si>
  <si>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</si>
  <si>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</si>
  <si>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</si>
  <si>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</si>
  <si>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</si>
  <si>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</si>
  <si>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</si>
  <si>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</si>
  <si>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</si>
  <si>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</si>
  <si>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</si>
  <si>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</si>
  <si>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</si>
  <si>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</si>
  <si>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</si>
  <si>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</si>
  <si>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</si>
  <si>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</si>
  <si>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</si>
  <si>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</si>
  <si>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</si>
  <si>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</si>
  <si>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</si>
  <si>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</si>
  <si>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</si>
  <si>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</si>
  <si>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</si>
  <si>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</si>
  <si>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</si>
  <si>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</si>
  <si>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</si>
  <si>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</si>
  <si>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</si>
  <si>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</si>
  <si>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</si>
  <si>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</si>
  <si>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</si>
  <si>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</si>
  <si>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</si>
  <si>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</si>
  <si>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</si>
  <si>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</si>
  <si>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</si>
  <si>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</si>
  <si>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</si>
  <si>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</si>
  <si>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</si>
  <si>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</si>
  <si>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</si>
  <si>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</si>
  <si>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</si>
  <si>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</si>
  <si>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</si>
  <si>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</si>
  <si>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</si>
  <si>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</si>
  <si>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</si>
  <si>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</si>
  <si>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</si>
  <si>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</si>
  <si>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</si>
  <si>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</si>
  <si>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</si>
  <si>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</si>
  <si>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</si>
  <si>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</si>
  <si>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</si>
  <si>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</si>
  <si>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</si>
  <si>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</si>
  <si>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</si>
  <si>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</si>
  <si>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</si>
  <si>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</si>
  <si>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</si>
  <si>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</si>
  <si>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</si>
  <si>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</si>
  <si>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</si>
  <si>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</si>
  <si>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</si>
  <si>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</si>
  <si>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</si>
  <si>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</si>
  <si>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</si>
  <si>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</si>
  <si>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</si>
  <si>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</si>
  <si>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</si>
  <si>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</si>
  <si>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</si>
  <si>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</si>
  <si>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</si>
  <si>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</si>
  <si>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</si>
  <si>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</si>
  <si>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</si>
  <si>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</si>
  <si>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</si>
  <si>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</si>
  <si>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</si>
  <si>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</si>
  <si>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</si>
  <si>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</si>
  <si>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</si>
  <si>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</si>
  <si>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</si>
  <si>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</si>
  <si>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</si>
  <si>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</si>
  <si>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</si>
  <si>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</si>
  <si>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</si>
  <si>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</si>
  <si>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</si>
  <si>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</si>
  <si>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</si>
  <si>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</si>
  <si>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</si>
  <si>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</si>
  <si>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</si>
  <si>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</si>
  <si>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</si>
  <si>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</si>
  <si>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</si>
  <si>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</si>
  <si>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</si>
  <si>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</si>
  <si>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</si>
  <si>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</si>
  <si>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</si>
  <si>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</si>
  <si>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</si>
  <si>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</si>
  <si>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</si>
  <si>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</si>
  <si>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</si>
  <si>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</si>
  <si>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</si>
  <si>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</si>
  <si>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</si>
  <si>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</si>
  <si>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</si>
  <si>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</si>
  <si>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</si>
  <si>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</si>
  <si>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</si>
  <si>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</si>
  <si>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</si>
  <si>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</si>
  <si>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</si>
  <si>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</si>
  <si>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</si>
  <si>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</si>
  <si>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</si>
  <si>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</si>
  <si>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</si>
  <si>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</si>
  <si>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</si>
  <si>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</si>
  <si>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</si>
  <si>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</si>
  <si>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</si>
  <si>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</si>
  <si>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</si>
  <si>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</si>
  <si>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</si>
  <si>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</si>
  <si>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</si>
  <si>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</si>
  <si>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</si>
  <si>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</si>
  <si>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</si>
  <si>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</si>
  <si>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</si>
  <si>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</si>
  <si>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</si>
  <si>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</si>
  <si>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</si>
  <si>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</si>
  <si>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</si>
  <si>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</si>
  <si>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</si>
  <si>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</si>
  <si>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</si>
  <si>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</si>
  <si>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</si>
  <si>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</si>
  <si>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</si>
  <si>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</si>
  <si>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</si>
  <si>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</si>
  <si>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</si>
  <si>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</si>
  <si>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</si>
  <si>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</si>
  <si>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</si>
  <si>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</si>
  <si>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</si>
  <si>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</si>
  <si>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</si>
  <si>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</si>
  <si>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</si>
  <si>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</si>
  <si>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</si>
  <si>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</si>
  <si>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</si>
  <si>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</si>
  <si>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</si>
  <si>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</si>
  <si>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</si>
  <si>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</si>
  <si>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</si>
  <si>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</si>
  <si>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</si>
  <si>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</si>
  <si>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</si>
  <si>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</si>
  <si>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</si>
  <si>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</si>
  <si>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</si>
  <si>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</si>
  <si>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</si>
  <si>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</si>
  <si>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</si>
  <si>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</si>
  <si>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</si>
  <si>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</si>
  <si>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</si>
  <si>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</si>
  <si>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</si>
  <si>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</si>
  <si>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</si>
  <si>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</si>
  <si>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</si>
  <si>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</si>
  <si>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</si>
  <si>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</si>
  <si>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</si>
  <si>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</si>
  <si>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</si>
  <si>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</si>
  <si>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</si>
  <si>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</si>
  <si>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</si>
  <si>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</si>
  <si>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</si>
  <si>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</si>
  <si>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</si>
  <si>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</si>
  <si>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</si>
  <si>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</si>
  <si>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</si>
  <si>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</si>
  <si>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</si>
  <si>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</si>
  <si>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</si>
  <si>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</si>
  <si>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</si>
  <si>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</si>
  <si>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</si>
  <si>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</si>
  <si>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</si>
  <si>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</si>
  <si>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</si>
  <si>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</si>
  <si>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</si>
  <si>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</si>
  <si>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</si>
  <si>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</si>
  <si>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</si>
  <si>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</si>
  <si>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</si>
  <si>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</si>
  <si>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</si>
  <si>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</si>
  <si>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</si>
  <si>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</si>
  <si>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</si>
  <si>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</si>
  <si>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</si>
  <si>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</si>
  <si>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</si>
  <si>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</si>
  <si>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</si>
  <si>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</si>
  <si>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</si>
  <si>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</si>
  <si>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</si>
  <si>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</si>
  <si>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</si>
  <si>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</si>
  <si>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</si>
  <si>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</si>
  <si>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Saldo anterior</t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</si>
  <si>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</si>
  <si>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</si>
  <si>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t>Anual</t>
  </si>
  <si>
    <t>INSTITUTO MUNICIPAL DE PLANEACION_x000D_</t>
  </si>
  <si>
    <t>Correspondiente del 01 de Enero al 31 de Diciembre de 2020</t>
  </si>
  <si>
    <t>Bajo protesta de decir verdad declaramos que los Estados Financieros y sus notas, son razonablemente correctos y son responsabilidad del emisor.</t>
  </si>
  <si>
    <t>Dir. Administrativa y Recursos Humanos  Martha Gabriela Gutiérrez Delgado</t>
  </si>
  <si>
    <t>Directora  General  Graciela de  la Luz Amaro Hernández</t>
  </si>
  <si>
    <t>Mesa de dinero</t>
  </si>
  <si>
    <t>Factibilidad de cobro a 30 dias.</t>
  </si>
  <si>
    <t xml:space="preserve">
A +365 días.-  retención de  Infonavit.
</t>
  </si>
  <si>
    <t>Se utiliza para fondo fijo de caja, con arqueos periodicos.</t>
  </si>
  <si>
    <t xml:space="preserve">Obra por transferir al Municipio de León . </t>
  </si>
  <si>
    <t>-</t>
  </si>
  <si>
    <t>Por tiempo porcentajes de depreciación.- Los señalados en la Ley del Impuesto sobre la renta o por la Ley de Contabilidad Gubernamental</t>
  </si>
  <si>
    <t>10%,
30%,
25%
33.3%</t>
  </si>
  <si>
    <t xml:space="preserve">10%,
30%,
33.3%
</t>
  </si>
  <si>
    <t>10%,
30%</t>
  </si>
  <si>
    <t>Por tiempo</t>
  </si>
  <si>
    <t xml:space="preserve"> </t>
  </si>
  <si>
    <t xml:space="preserve">Factibilidad de pago mes inmediato siguiente </t>
  </si>
  <si>
    <t xml:space="preserve">Productos financieros </t>
  </si>
  <si>
    <t>Por Ley de Ingresos y disposiciones administrativas</t>
  </si>
  <si>
    <t>Transferencia mensual del municipio  y programa de inversión 2020</t>
  </si>
  <si>
    <t>Transferencia mensual del municipio y programa de inversión 2020</t>
  </si>
  <si>
    <t xml:space="preserve">Transferencia mensual del municipio </t>
  </si>
  <si>
    <t>Transferencia  programa de inversión 2020</t>
  </si>
  <si>
    <t>Productos financieros</t>
  </si>
  <si>
    <t>Mesa de dinero y Intereses Plan de Reservas, Plan de Jubilación y Plan de Primas de Antigüedad.</t>
  </si>
  <si>
    <t>Sueldo correspondiente a la plantilla de personal , seguridad social  y servicios ,proyectos y estudios avance de acuerdo a contratos,depreciaciones</t>
  </si>
  <si>
    <t>Sueldo correspondiente a la plantilla de personal y seguridad social.</t>
  </si>
  <si>
    <t>Sueldo correspondiente a la plantilla de personal</t>
  </si>
  <si>
    <t>Servicios ,proyectos y estudios   avance de acuerdo a contrato</t>
  </si>
  <si>
    <t>Instituto Municipal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</si>
</sst>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</cellStyleXfs>
  <cellXfs count="175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" fontId="13" fillId="0" borderId="0" xfId="8" applyNumberFormat="1" applyFont="1" applyAlignment="1">
      <alignment wrapText="1"/>
    </xf>
    <xf numFmtId="0" fontId="13" fillId="0" borderId="0" xfId="8" applyFont="1" applyAlignment="1">
      <alignment wrapText="1"/>
    </xf>
    <xf numFmtId="4" fontId="3" fillId="0" borderId="0" xfId="8" applyNumberFormat="1" applyFont="1"/>
    <xf numFmtId="4" fontId="3" fillId="0" borderId="0" xfId="8" applyNumberFormat="1" applyFont="1" applyAlignment="1">
      <alignment wrapText="1"/>
    </xf>
    <xf numFmtId="0" fontId="3" fillId="0" borderId="0" xfId="8" applyFont="1" applyAlignment="1">
      <alignment wrapText="1"/>
    </xf>
    <xf numFmtId="0" fontId="3" fillId="0" borderId="0" xfId="8" applyFont="1" applyFill="1" applyAlignment="1">
      <alignment horizontal="center"/>
    </xf>
    <xf numFmtId="0" fontId="3" fillId="0" borderId="0" xfId="8" applyFont="1" applyFill="1"/>
    <xf numFmtId="4" fontId="13" fillId="0" borderId="0" xfId="8" applyNumberFormat="1" applyFont="1" applyFill="1"/>
    <xf numFmtId="0" fontId="13" fillId="0" borderId="0" xfId="8" applyFont="1" applyAlignment="1">
      <alignment horizontal="center" wrapText="1"/>
    </xf>
    <xf numFmtId="9" fontId="13" fillId="0" borderId="0" xfId="14" applyFont="1" applyAlignment="1">
      <alignment horizontal="center"/>
    </xf>
    <xf numFmtId="4" fontId="2" fillId="0" borderId="0" xfId="12" applyNumberFormat="1" applyFont="1"/>
    <xf numFmtId="0" fontId="2" fillId="0" borderId="0" xfId="12" applyFont="1" applyAlignment="1">
      <alignment wrapText="1"/>
    </xf>
    <xf numFmtId="9" fontId="12" fillId="0" borderId="0" xfId="14" applyFont="1"/>
    <xf numFmtId="9" fontId="13" fillId="0" borderId="0" xfId="14" applyFont="1"/>
    <xf numFmtId="0" fontId="16" fillId="4" borderId="0" xfId="8" applyFont="1" applyFill="1" applyAlignment="1">
      <alignment horizontal="center" vertical="center" wrapText="1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left" vertical="top" wrapTex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5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49</xdr:row>
      <xdr:rowOff>123825</xdr:rowOff>
    </xdr:from>
    <xdr:to>
      <xdr:col>1</xdr:col>
      <xdr:colOff>2381250</xdr:colOff>
      <xdr:row>49</xdr:row>
      <xdr:rowOff>123825</xdr:rowOff>
    </xdr:to>
    <xdr:cxnSp macro="">
      <xdr:nvCxnSpPr>
        <xdr:cNvPr id="2" name="Conector recto 1"/>
        <xdr:cNvCxnSpPr/>
      </xdr:nvCxnSpPr>
      <xdr:spPr>
        <a:xfrm>
          <a:off x="76200" y="7734300"/>
          <a:ext cx="3286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49</xdr:row>
      <xdr:rowOff>133350</xdr:rowOff>
    </xdr:from>
    <xdr:to>
      <xdr:col>5</xdr:col>
      <xdr:colOff>76200</xdr:colOff>
      <xdr:row>49</xdr:row>
      <xdr:rowOff>133351</xdr:rowOff>
    </xdr:to>
    <xdr:cxnSp macro="">
      <xdr:nvCxnSpPr>
        <xdr:cNvPr id="3" name="Conector recto 2"/>
        <xdr:cNvCxnSpPr/>
      </xdr:nvCxnSpPr>
      <xdr:spPr>
        <a:xfrm>
          <a:off x="5915025" y="7743825"/>
          <a:ext cx="26384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na\Desktop\Diciembre%202020\2020.12%20Papeles%20de%20trabajo\2020.12%20Balanza%20de%20comprobacion%201-12%20antes%20de%20cierre%20presupues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+de+balanza (1)"/>
    </sheetNames>
    <sheetDataSet>
      <sheetData sheetId="0" refreshError="1">
        <row r="1592">
          <cell r="F1592">
            <v>22620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52"/>
  <sheetViews>
    <sheetView showGridLines="0" tabSelected="1" zoomScaleNormal="100" zoomScaleSheetLayoutView="100" workbookViewId="0">
      <pane ySplit="4" topLeftCell="A31" activePane="bottomLeft" state="frozen"/>
      <selection activeCell="A14" sqref="A14:B14"/>
      <selection pane="bottomLeft" activeCell="E35" sqref="E35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ht="18.95" customHeight="1" x14ac:dyDescent="0.2">
      <c r="A1" s="147" t="s">
        <v>620</v>
      </c>
      <c r="B1" s="148"/>
      <c r="C1" s="37" t="s">
        <v>185</v>
      </c>
      <c r="D1" s="38">
        <v>2020</v>
      </c>
    </row>
    <row r="2" spans="1:4" ht="18.95" customHeight="1" x14ac:dyDescent="0.2">
      <c r="A2" s="149" t="s">
        <v>494</v>
      </c>
      <c r="B2" s="149"/>
      <c r="C2" s="37" t="s">
        <v>187</v>
      </c>
      <c r="D2" s="40" t="s">
        <v>619</v>
      </c>
    </row>
    <row r="3" spans="1:4" ht="18.95" customHeight="1" x14ac:dyDescent="0.2">
      <c r="A3" s="150" t="s">
        <v>621</v>
      </c>
      <c r="B3" s="150"/>
      <c r="C3" s="37" t="s">
        <v>188</v>
      </c>
      <c r="D3" s="38">
        <v>1</v>
      </c>
    </row>
    <row r="4" spans="1:4" ht="15" customHeight="1" x14ac:dyDescent="0.2">
      <c r="A4" s="24" t="s">
        <v>41</v>
      </c>
      <c r="B4" s="25" t="s">
        <v>42</v>
      </c>
    </row>
    <row r="5" spans="1:4" x14ac:dyDescent="0.2">
      <c r="A5" s="15"/>
      <c r="B5" s="16"/>
    </row>
    <row r="6" spans="1:4" x14ac:dyDescent="0.2">
      <c r="A6" s="17"/>
      <c r="B6" s="18" t="s">
        <v>45</v>
      </c>
    </row>
    <row r="7" spans="1:4" x14ac:dyDescent="0.2">
      <c r="A7" s="17"/>
      <c r="B7" s="18"/>
    </row>
    <row r="8" spans="1:4" x14ac:dyDescent="0.2">
      <c r="A8" s="17"/>
      <c r="B8" s="19" t="s">
        <v>0</v>
      </c>
    </row>
    <row r="9" spans="1:4" x14ac:dyDescent="0.2">
      <c r="A9" s="65" t="s">
        <v>1</v>
      </c>
      <c r="B9" s="66" t="s">
        <v>2</v>
      </c>
    </row>
    <row r="10" spans="1:4" x14ac:dyDescent="0.2">
      <c r="A10" s="65" t="s">
        <v>3</v>
      </c>
      <c r="B10" s="66" t="s">
        <v>4</v>
      </c>
      <c r="C10" s="126"/>
    </row>
    <row r="11" spans="1:4" x14ac:dyDescent="0.2">
      <c r="A11" s="65" t="s">
        <v>5</v>
      </c>
      <c r="B11" s="66" t="s">
        <v>6</v>
      </c>
      <c r="C11" s="126"/>
    </row>
    <row r="12" spans="1:4" x14ac:dyDescent="0.2">
      <c r="A12" s="65" t="s">
        <v>133</v>
      </c>
      <c r="B12" s="66" t="s">
        <v>611</v>
      </c>
      <c r="C12" s="126"/>
    </row>
    <row r="13" spans="1:4" x14ac:dyDescent="0.2">
      <c r="A13" s="65" t="s">
        <v>7</v>
      </c>
      <c r="B13" s="66" t="s">
        <v>607</v>
      </c>
      <c r="C13" s="126"/>
    </row>
    <row r="14" spans="1:4" x14ac:dyDescent="0.2">
      <c r="A14" s="65" t="s">
        <v>8</v>
      </c>
      <c r="B14" s="66" t="s">
        <v>132</v>
      </c>
      <c r="C14" s="126"/>
    </row>
    <row r="15" spans="1:4" x14ac:dyDescent="0.2">
      <c r="A15" s="65" t="s">
        <v>9</v>
      </c>
      <c r="B15" s="66" t="s">
        <v>10</v>
      </c>
      <c r="C15" s="126"/>
    </row>
    <row r="16" spans="1:4" x14ac:dyDescent="0.2">
      <c r="A16" s="65" t="s">
        <v>11</v>
      </c>
      <c r="B16" s="66" t="s">
        <v>12</v>
      </c>
      <c r="C16" s="126"/>
    </row>
    <row r="17" spans="1:3" x14ac:dyDescent="0.2">
      <c r="A17" s="65" t="s">
        <v>13</v>
      </c>
      <c r="B17" s="66" t="s">
        <v>14</v>
      </c>
      <c r="C17" s="126"/>
    </row>
    <row r="18" spans="1:3" x14ac:dyDescent="0.2">
      <c r="A18" s="65" t="s">
        <v>15</v>
      </c>
      <c r="B18" s="66" t="s">
        <v>16</v>
      </c>
      <c r="C18" s="126"/>
    </row>
    <row r="19" spans="1:3" x14ac:dyDescent="0.2">
      <c r="A19" s="65" t="s">
        <v>17</v>
      </c>
      <c r="B19" s="66" t="s">
        <v>608</v>
      </c>
      <c r="C19" s="126"/>
    </row>
    <row r="20" spans="1:3" x14ac:dyDescent="0.2">
      <c r="A20" s="65" t="s">
        <v>18</v>
      </c>
      <c r="B20" s="66" t="s">
        <v>19</v>
      </c>
      <c r="C20" s="126"/>
    </row>
    <row r="21" spans="1:3" x14ac:dyDescent="0.2">
      <c r="A21" s="65" t="s">
        <v>20</v>
      </c>
      <c r="B21" s="66" t="s">
        <v>174</v>
      </c>
      <c r="C21" s="126"/>
    </row>
    <row r="22" spans="1:3" x14ac:dyDescent="0.2">
      <c r="A22" s="65" t="s">
        <v>21</v>
      </c>
      <c r="B22" s="66" t="s">
        <v>22</v>
      </c>
      <c r="C22" s="126"/>
    </row>
    <row r="23" spans="1:3" x14ac:dyDescent="0.2">
      <c r="A23" s="65" t="s">
        <v>579</v>
      </c>
      <c r="B23" s="66" t="s">
        <v>298</v>
      </c>
      <c r="C23" s="126"/>
    </row>
    <row r="24" spans="1:3" x14ac:dyDescent="0.2">
      <c r="A24" s="65" t="s">
        <v>580</v>
      </c>
      <c r="B24" s="66" t="s">
        <v>582</v>
      </c>
      <c r="C24" s="126"/>
    </row>
    <row r="25" spans="1:3" x14ac:dyDescent="0.2">
      <c r="A25" s="65" t="s">
        <v>581</v>
      </c>
      <c r="B25" s="66" t="s">
        <v>335</v>
      </c>
      <c r="C25" s="126"/>
    </row>
    <row r="26" spans="1:3" x14ac:dyDescent="0.2">
      <c r="A26" s="65" t="s">
        <v>583</v>
      </c>
      <c r="B26" s="66" t="s">
        <v>352</v>
      </c>
      <c r="C26" s="126"/>
    </row>
    <row r="27" spans="1:3" x14ac:dyDescent="0.2">
      <c r="A27" s="65" t="s">
        <v>23</v>
      </c>
      <c r="B27" s="66" t="s">
        <v>24</v>
      </c>
      <c r="C27" s="126"/>
    </row>
    <row r="28" spans="1:3" x14ac:dyDescent="0.2">
      <c r="A28" s="65" t="s">
        <v>25</v>
      </c>
      <c r="B28" s="66" t="s">
        <v>26</v>
      </c>
      <c r="C28" s="126"/>
    </row>
    <row r="29" spans="1:3" x14ac:dyDescent="0.2">
      <c r="A29" s="65" t="s">
        <v>27</v>
      </c>
      <c r="B29" s="66" t="s">
        <v>28</v>
      </c>
      <c r="C29" s="126"/>
    </row>
    <row r="30" spans="1:3" x14ac:dyDescent="0.2">
      <c r="A30" s="65" t="s">
        <v>29</v>
      </c>
      <c r="B30" s="66" t="s">
        <v>30</v>
      </c>
      <c r="C30" s="126"/>
    </row>
    <row r="31" spans="1:3" x14ac:dyDescent="0.2">
      <c r="A31" s="65" t="s">
        <v>76</v>
      </c>
      <c r="B31" s="66" t="s">
        <v>77</v>
      </c>
      <c r="C31" s="126"/>
    </row>
    <row r="32" spans="1:3" x14ac:dyDescent="0.2">
      <c r="A32" s="17"/>
      <c r="B32" s="20"/>
      <c r="C32" s="126"/>
    </row>
    <row r="33" spans="1:3" x14ac:dyDescent="0.2">
      <c r="A33" s="17"/>
      <c r="B33" s="19"/>
      <c r="C33" s="126"/>
    </row>
    <row r="34" spans="1:3" x14ac:dyDescent="0.2">
      <c r="A34" s="65" t="s">
        <v>48</v>
      </c>
      <c r="B34" s="66" t="s">
        <v>43</v>
      </c>
    </row>
    <row r="35" spans="1:3" x14ac:dyDescent="0.2">
      <c r="A35" s="65" t="s">
        <v>49</v>
      </c>
      <c r="B35" s="66" t="s">
        <v>44</v>
      </c>
    </row>
    <row r="36" spans="1:3" x14ac:dyDescent="0.2">
      <c r="A36" s="17"/>
      <c r="B36" s="20"/>
    </row>
    <row r="37" spans="1:3" x14ac:dyDescent="0.2">
      <c r="A37" s="17"/>
      <c r="B37" s="18" t="s">
        <v>46</v>
      </c>
    </row>
    <row r="38" spans="1:3" x14ac:dyDescent="0.2">
      <c r="A38" s="17" t="s">
        <v>47</v>
      </c>
      <c r="B38" s="66" t="s">
        <v>32</v>
      </c>
    </row>
    <row r="39" spans="1:3" x14ac:dyDescent="0.2">
      <c r="A39" s="17"/>
      <c r="B39" s="66" t="s">
        <v>615</v>
      </c>
    </row>
    <row r="40" spans="1:3" ht="12" thickBot="1" x14ac:dyDescent="0.25">
      <c r="A40" s="21"/>
      <c r="B40" s="22"/>
    </row>
    <row r="42" spans="1:3" x14ac:dyDescent="0.2">
      <c r="A42" s="14" t="s">
        <v>622</v>
      </c>
    </row>
    <row r="51" spans="1:5" x14ac:dyDescent="0.2">
      <c r="A51" s="14" t="s">
        <v>623</v>
      </c>
      <c r="C51" s="131" t="s">
        <v>624</v>
      </c>
      <c r="D51" s="131"/>
      <c r="E51" s="131"/>
    </row>
    <row r="52" spans="1:5" ht="37.5" customHeight="1" x14ac:dyDescent="0.2">
      <c r="B52" s="132"/>
      <c r="C52" s="151"/>
      <c r="D52" s="151"/>
      <c r="E52" s="151"/>
    </row>
  </sheetData>
  <sheetProtection formatCells="0" formatColumns="0" formatRows="0" autoFilter="0" pivotTables="0"/>
  <mergeCells count="4">
    <mergeCell ref="A1:B1"/>
    <mergeCell ref="A2:B2"/>
    <mergeCell ref="A3:B3"/>
    <mergeCell ref="C52:E52"/>
  </mergeCells>
  <dataValidations count="1">
    <dataValidation type="list" allowBlank="1" showInputMessage="1" showErrorMessage="1" sqref="D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  <hyperlink ref="B22" location="ESF!A135" display="OTROS PASIVOS CIRCULANTES"/>
    <hyperlink ref="B25" location="ACT!A71" display="OTROS INGRESOS"/>
    <hyperlink ref="B12" location="ESF!A30" display="BIENES DISPONIBLES PARA SU TRANSFORMACIÓN ESTIMACIONES Y DETERIOROS"/>
    <hyperlink ref="B13" location="ESF!A39" display="ALMACENES"/>
    <hyperlink ref="B15" location="ESF!A48" display="PARTICIPACIONES Y APORTACIONES DE CAPITAL"/>
    <hyperlink ref="B14" location="ESF!A44" display="FIDEICOMISOS, MANDATOS Y CONTRATOS ANÁLOGOS"/>
    <hyperlink ref="B16" location="ESF!A52" display="BIENES MUEBLES E INMUEBLES"/>
    <hyperlink ref="B17" location="ESF!A72" display="INTANGIBLES Y DIFERIDOS"/>
    <hyperlink ref="B18" location="ESF!A88" display="ESTIMACIONES Y DETERIOROS"/>
    <hyperlink ref="B19" location="ESF!A94" display="OTROS ACTIVOS NO CIRCULANTES"/>
    <hyperlink ref="B20" location="ESF!A101" display="CUENTAS Y DOCUMENTOS POR PAGAR"/>
    <hyperlink ref="B21" location="ESF!A118" display="FONDOS Y BIENES DE TERCEROS"/>
    <hyperlink ref="A25" location="ACT!A71" display="OTROS INGRESOS"/>
    <hyperlink ref="A12" location="ESF!A30" display="BIENES DISPONIBLES PARA SU TRANSFORMACIÓN ESTIMACIONES Y DETERIOROS"/>
    <hyperlink ref="A13" location="ESF!A39" display="ALMACENES"/>
    <hyperlink ref="A14" location="ESF!A44" display="FIDEICOMISOS, MANDATOS Y CONTRATOS ANÁLOGOS"/>
    <hyperlink ref="A15" location="ESF!A48" display="PARTICIPACIONES Y APORTACIONES DE CAPITAL"/>
    <hyperlink ref="A16" location="ESF!A52" display="BIENES MUEBLES E INMUEBLES"/>
    <hyperlink ref="A17" location="ESF!A72" display="INTANGIBLES Y DIFERIDOS"/>
    <hyperlink ref="A18" location="ESF!A88" display="ESTIMACIONES Y DETERIOROS"/>
    <hyperlink ref="A19" location="ESF!A94" display="OTROS ACTIVOS NO CIRCULANTES"/>
    <hyperlink ref="A20" location="ESF!A101" display="CUENTAS Y DOCUMENTOS POR PAGAR"/>
    <hyperlink ref="A21" location="ESF!A118" display="FONDOS Y BIENES DE TERCEROS"/>
    <hyperlink ref="A22" location="ESF!A135" display="OTROS PASIVOS CIRCULANTES"/>
  </hyperlinks>
  <pageMargins left="0.70866141732283472" right="0.70866141732283472" top="0.74803149606299213" bottom="0.74803149606299213" header="0.31496062992125984" footer="0.31496062992125984"/>
  <pageSetup scale="81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2"/>
  <sheetViews>
    <sheetView zoomScaleNormal="100" workbookViewId="0">
      <selection activeCell="C30" sqref="C30"/>
    </sheetView>
  </sheetViews>
  <sheetFormatPr baseColWidth="10" defaultColWidth="9.140625" defaultRowHeight="11.25" x14ac:dyDescent="0.2"/>
  <cols>
    <col min="1" max="1" width="10" style="43" customWidth="1"/>
    <col min="2" max="2" width="64.5703125" style="43" bestFit="1" customWidth="1"/>
    <col min="3" max="3" width="16.42578125" style="43" bestFit="1" customWidth="1"/>
    <col min="4" max="4" width="19.140625" style="43" customWidth="1"/>
    <col min="5" max="5" width="28" style="43" customWidth="1"/>
    <col min="6" max="6" width="22.7109375" style="43" customWidth="1"/>
    <col min="7" max="8" width="16.7109375" style="43" customWidth="1"/>
    <col min="9" max="16384" width="9.140625" style="43"/>
  </cols>
  <sheetData>
    <row r="1" spans="1:8" s="39" customFormat="1" ht="18.95" customHeight="1" x14ac:dyDescent="0.25">
      <c r="A1" s="152" t="str">
        <f>'Notas a los Edos Financieros'!A1</f>
        <v>INSTITUTO MUNICIPAL DE PLANEACION_x000D_</v>
      </c>
      <c r="B1" s="153"/>
      <c r="C1" s="153"/>
      <c r="D1" s="153"/>
      <c r="E1" s="153"/>
      <c r="F1" s="153"/>
      <c r="G1" s="37" t="s">
        <v>185</v>
      </c>
      <c r="H1" s="48">
        <f>'Notas a los Edos Financieros'!D1</f>
        <v>2020</v>
      </c>
    </row>
    <row r="2" spans="1:8" s="39" customFormat="1" ht="18.95" customHeight="1" x14ac:dyDescent="0.25">
      <c r="A2" s="152" t="s">
        <v>186</v>
      </c>
      <c r="B2" s="153"/>
      <c r="C2" s="153"/>
      <c r="D2" s="153"/>
      <c r="E2" s="153"/>
      <c r="F2" s="153"/>
      <c r="G2" s="37" t="s">
        <v>187</v>
      </c>
      <c r="H2" s="48" t="str">
        <f>'Notas a los Edos Financieros'!D2</f>
        <v>Anual</v>
      </c>
    </row>
    <row r="3" spans="1:8" s="39" customFormat="1" ht="18.95" customHeight="1" x14ac:dyDescent="0.25">
      <c r="A3" s="152" t="str">
        <f>'Notas a los Edos Financieros'!A3</f>
        <v>Correspondiente del 01 de Enero al 31 de Diciembre de 2020</v>
      </c>
      <c r="B3" s="153"/>
      <c r="C3" s="153"/>
      <c r="D3" s="153"/>
      <c r="E3" s="153"/>
      <c r="F3" s="153"/>
      <c r="G3" s="37" t="s">
        <v>188</v>
      </c>
      <c r="H3" s="48">
        <f>'Notas a los Edos Financieros'!D3</f>
        <v>1</v>
      </c>
    </row>
    <row r="4" spans="1:8" x14ac:dyDescent="0.2">
      <c r="A4" s="41" t="s">
        <v>189</v>
      </c>
      <c r="B4" s="42"/>
      <c r="C4" s="42"/>
      <c r="D4" s="42"/>
      <c r="E4" s="42"/>
      <c r="F4" s="42"/>
      <c r="G4" s="42"/>
      <c r="H4" s="42"/>
    </row>
    <row r="6" spans="1:8" x14ac:dyDescent="0.2">
      <c r="A6" s="42" t="s">
        <v>584</v>
      </c>
      <c r="B6" s="42"/>
      <c r="C6" s="42"/>
      <c r="D6" s="42"/>
      <c r="E6" s="42"/>
      <c r="F6" s="42"/>
      <c r="G6" s="42"/>
      <c r="H6" s="42"/>
    </row>
    <row r="7" spans="1:8" x14ac:dyDescent="0.2">
      <c r="A7" s="44" t="s">
        <v>146</v>
      </c>
      <c r="B7" s="44" t="s">
        <v>143</v>
      </c>
      <c r="C7" s="44" t="s">
        <v>144</v>
      </c>
      <c r="D7" s="44" t="s">
        <v>145</v>
      </c>
      <c r="E7" s="44"/>
      <c r="F7" s="44"/>
      <c r="G7" s="44"/>
      <c r="H7" s="44"/>
    </row>
    <row r="8" spans="1:8" x14ac:dyDescent="0.2">
      <c r="A8" s="45">
        <v>1114</v>
      </c>
      <c r="B8" s="43" t="s">
        <v>190</v>
      </c>
      <c r="C8" s="47">
        <v>21427046.300000001</v>
      </c>
      <c r="D8" s="43" t="s">
        <v>625</v>
      </c>
    </row>
    <row r="9" spans="1:8" x14ac:dyDescent="0.2">
      <c r="A9" s="45">
        <v>1115</v>
      </c>
      <c r="B9" s="43" t="s">
        <v>191</v>
      </c>
      <c r="C9" s="47">
        <v>0</v>
      </c>
    </row>
    <row r="10" spans="1:8" x14ac:dyDescent="0.2">
      <c r="A10" s="45">
        <v>1121</v>
      </c>
      <c r="B10" s="43" t="s">
        <v>192</v>
      </c>
      <c r="C10" s="47">
        <v>0</v>
      </c>
    </row>
    <row r="11" spans="1:8" x14ac:dyDescent="0.2">
      <c r="A11" s="45">
        <v>1211</v>
      </c>
      <c r="B11" s="43" t="s">
        <v>193</v>
      </c>
      <c r="C11" s="47">
        <v>0</v>
      </c>
    </row>
    <row r="13" spans="1:8" x14ac:dyDescent="0.2">
      <c r="A13" s="42" t="s">
        <v>585</v>
      </c>
      <c r="B13" s="42"/>
      <c r="C13" s="42"/>
      <c r="D13" s="42"/>
      <c r="E13" s="42"/>
      <c r="F13" s="42"/>
      <c r="G13" s="42"/>
      <c r="H13" s="42"/>
    </row>
    <row r="14" spans="1:8" x14ac:dyDescent="0.2">
      <c r="A14" s="44" t="s">
        <v>146</v>
      </c>
      <c r="B14" s="44" t="s">
        <v>143</v>
      </c>
      <c r="C14" s="44" t="s">
        <v>144</v>
      </c>
      <c r="D14" s="44">
        <v>2019</v>
      </c>
      <c r="E14" s="44">
        <f>D14-1</f>
        <v>2018</v>
      </c>
      <c r="F14" s="44">
        <f>E14-1</f>
        <v>2017</v>
      </c>
      <c r="G14" s="44">
        <f>F14-1</f>
        <v>2016</v>
      </c>
      <c r="H14" s="44" t="s">
        <v>176</v>
      </c>
    </row>
    <row r="15" spans="1:8" ht="22.5" x14ac:dyDescent="0.2">
      <c r="A15" s="45">
        <v>1122</v>
      </c>
      <c r="B15" s="43" t="s">
        <v>194</v>
      </c>
      <c r="C15" s="47">
        <v>0</v>
      </c>
      <c r="D15" s="47">
        <v>0</v>
      </c>
      <c r="E15" s="47">
        <v>0</v>
      </c>
      <c r="F15" s="133">
        <v>0</v>
      </c>
      <c r="G15" s="47">
        <v>0</v>
      </c>
      <c r="H15" s="134" t="s">
        <v>626</v>
      </c>
    </row>
    <row r="16" spans="1:8" x14ac:dyDescent="0.2">
      <c r="A16" s="45">
        <v>1124</v>
      </c>
      <c r="B16" s="43" t="s">
        <v>195</v>
      </c>
      <c r="C16" s="47">
        <v>0</v>
      </c>
      <c r="D16" s="47">
        <v>0</v>
      </c>
      <c r="E16" s="47">
        <v>0</v>
      </c>
      <c r="F16" s="133">
        <v>0</v>
      </c>
      <c r="G16" s="47">
        <v>0</v>
      </c>
      <c r="H16" s="134"/>
    </row>
    <row r="18" spans="1:8" x14ac:dyDescent="0.2">
      <c r="A18" s="42" t="s">
        <v>586</v>
      </c>
      <c r="B18" s="42"/>
      <c r="C18" s="42"/>
      <c r="D18" s="42"/>
      <c r="E18" s="42"/>
      <c r="F18" s="42"/>
      <c r="G18" s="42"/>
      <c r="H18" s="42"/>
    </row>
    <row r="19" spans="1:8" x14ac:dyDescent="0.2">
      <c r="A19" s="44" t="s">
        <v>146</v>
      </c>
      <c r="B19" s="44" t="s">
        <v>143</v>
      </c>
      <c r="C19" s="44" t="s">
        <v>144</v>
      </c>
      <c r="D19" s="44" t="s">
        <v>196</v>
      </c>
      <c r="E19" s="44" t="s">
        <v>197</v>
      </c>
      <c r="F19" s="44" t="s">
        <v>198</v>
      </c>
      <c r="G19" s="44" t="s">
        <v>199</v>
      </c>
      <c r="H19" s="44" t="s">
        <v>200</v>
      </c>
    </row>
    <row r="20" spans="1:8" ht="56.25" x14ac:dyDescent="0.2">
      <c r="A20" s="45">
        <v>1123</v>
      </c>
      <c r="B20" s="43" t="s">
        <v>201</v>
      </c>
      <c r="C20" s="47">
        <v>12640.82</v>
      </c>
      <c r="D20" s="47">
        <v>0</v>
      </c>
      <c r="E20" s="47">
        <v>0</v>
      </c>
      <c r="F20" s="133">
        <v>0</v>
      </c>
      <c r="G20" s="47">
        <v>12640.82</v>
      </c>
      <c r="H20" s="134" t="s">
        <v>627</v>
      </c>
    </row>
    <row r="21" spans="1:8" ht="33.75" x14ac:dyDescent="0.2">
      <c r="A21" s="45">
        <v>1125</v>
      </c>
      <c r="B21" s="43" t="s">
        <v>202</v>
      </c>
      <c r="C21" s="47">
        <v>10000</v>
      </c>
      <c r="D21" s="47">
        <v>0</v>
      </c>
      <c r="E21" s="47">
        <v>0</v>
      </c>
      <c r="F21" s="133">
        <v>10000</v>
      </c>
      <c r="G21" s="47">
        <v>0</v>
      </c>
      <c r="H21" s="134" t="s">
        <v>628</v>
      </c>
    </row>
    <row r="22" spans="1:8" x14ac:dyDescent="0.2">
      <c r="A22" s="138">
        <v>1126</v>
      </c>
      <c r="B22" s="139" t="s">
        <v>605</v>
      </c>
      <c r="C22" s="135">
        <v>0</v>
      </c>
      <c r="D22" s="135">
        <v>0</v>
      </c>
      <c r="E22" s="135">
        <v>0</v>
      </c>
      <c r="F22" s="136">
        <v>0</v>
      </c>
      <c r="G22" s="135">
        <v>0</v>
      </c>
      <c r="H22" s="137"/>
    </row>
    <row r="23" spans="1:8" x14ac:dyDescent="0.2">
      <c r="A23" s="138">
        <v>1129</v>
      </c>
      <c r="B23" s="139" t="s">
        <v>606</v>
      </c>
      <c r="C23" s="135">
        <v>0</v>
      </c>
      <c r="D23" s="135">
        <v>0</v>
      </c>
      <c r="E23" s="135">
        <v>0</v>
      </c>
      <c r="F23" s="136">
        <v>0</v>
      </c>
      <c r="G23" s="135">
        <v>0</v>
      </c>
      <c r="H23" s="137"/>
    </row>
    <row r="24" spans="1:8" x14ac:dyDescent="0.2">
      <c r="A24" s="45">
        <v>1131</v>
      </c>
      <c r="B24" s="43" t="s">
        <v>203</v>
      </c>
      <c r="C24" s="47">
        <v>0</v>
      </c>
      <c r="D24" s="47">
        <v>0</v>
      </c>
      <c r="E24" s="47">
        <v>0</v>
      </c>
      <c r="F24" s="133">
        <v>0</v>
      </c>
      <c r="G24" s="47">
        <v>0</v>
      </c>
      <c r="H24" s="134"/>
    </row>
    <row r="25" spans="1:8" x14ac:dyDescent="0.2">
      <c r="A25" s="45">
        <v>1132</v>
      </c>
      <c r="B25" s="43" t="s">
        <v>204</v>
      </c>
      <c r="C25" s="47">
        <v>0</v>
      </c>
      <c r="D25" s="47">
        <v>0</v>
      </c>
      <c r="E25" s="47">
        <v>0</v>
      </c>
      <c r="F25" s="133">
        <v>0</v>
      </c>
      <c r="G25" s="47">
        <v>0</v>
      </c>
      <c r="H25" s="134"/>
    </row>
    <row r="26" spans="1:8" x14ac:dyDescent="0.2">
      <c r="A26" s="45">
        <v>1133</v>
      </c>
      <c r="B26" s="43" t="s">
        <v>205</v>
      </c>
      <c r="C26" s="47">
        <v>0</v>
      </c>
      <c r="D26" s="47">
        <v>0</v>
      </c>
      <c r="E26" s="47">
        <v>0</v>
      </c>
      <c r="F26" s="133">
        <v>0</v>
      </c>
      <c r="G26" s="47">
        <v>0</v>
      </c>
      <c r="H26" s="134"/>
    </row>
    <row r="27" spans="1:8" x14ac:dyDescent="0.2">
      <c r="A27" s="45">
        <v>1134</v>
      </c>
      <c r="B27" s="43" t="s">
        <v>206</v>
      </c>
      <c r="C27" s="47">
        <v>0</v>
      </c>
      <c r="D27" s="47">
        <v>0</v>
      </c>
      <c r="E27" s="47">
        <v>0</v>
      </c>
      <c r="F27" s="133">
        <v>0</v>
      </c>
      <c r="G27" s="47">
        <v>0</v>
      </c>
      <c r="H27" s="134"/>
    </row>
    <row r="28" spans="1:8" x14ac:dyDescent="0.2">
      <c r="A28" s="45">
        <v>1139</v>
      </c>
      <c r="B28" s="43" t="s">
        <v>207</v>
      </c>
      <c r="C28" s="47">
        <v>0</v>
      </c>
      <c r="D28" s="47">
        <v>0</v>
      </c>
      <c r="E28" s="47">
        <v>0</v>
      </c>
      <c r="F28" s="133">
        <v>0</v>
      </c>
      <c r="G28" s="47">
        <v>0</v>
      </c>
      <c r="H28" s="134"/>
    </row>
    <row r="30" spans="1:8" x14ac:dyDescent="0.2">
      <c r="A30" s="42" t="s">
        <v>610</v>
      </c>
      <c r="B30" s="42"/>
      <c r="C30" s="42"/>
      <c r="D30" s="42"/>
      <c r="E30" s="42"/>
      <c r="F30" s="42"/>
      <c r="G30" s="42"/>
      <c r="H30" s="42"/>
    </row>
    <row r="31" spans="1:8" x14ac:dyDescent="0.2">
      <c r="A31" s="44" t="s">
        <v>146</v>
      </c>
      <c r="B31" s="44" t="s">
        <v>143</v>
      </c>
      <c r="C31" s="44" t="s">
        <v>144</v>
      </c>
      <c r="D31" s="44" t="s">
        <v>155</v>
      </c>
      <c r="E31" s="44" t="s">
        <v>154</v>
      </c>
      <c r="F31" s="44" t="s">
        <v>208</v>
      </c>
      <c r="G31" s="44" t="s">
        <v>157</v>
      </c>
      <c r="H31" s="44"/>
    </row>
    <row r="32" spans="1:8" x14ac:dyDescent="0.2">
      <c r="A32" s="45">
        <v>1140</v>
      </c>
      <c r="B32" s="43" t="s">
        <v>209</v>
      </c>
      <c r="C32" s="47">
        <v>0</v>
      </c>
      <c r="F32" s="134"/>
      <c r="H32" s="134"/>
    </row>
    <row r="33" spans="1:8" x14ac:dyDescent="0.2">
      <c r="A33" s="45">
        <v>1141</v>
      </c>
      <c r="B33" s="43" t="s">
        <v>210</v>
      </c>
      <c r="C33" s="47">
        <v>0</v>
      </c>
      <c r="F33" s="134"/>
      <c r="H33" s="134"/>
    </row>
    <row r="34" spans="1:8" x14ac:dyDescent="0.2">
      <c r="A34" s="45">
        <v>1142</v>
      </c>
      <c r="B34" s="43" t="s">
        <v>211</v>
      </c>
      <c r="C34" s="47">
        <v>0</v>
      </c>
      <c r="F34" s="134"/>
      <c r="H34" s="134"/>
    </row>
    <row r="35" spans="1:8" x14ac:dyDescent="0.2">
      <c r="A35" s="45">
        <v>1143</v>
      </c>
      <c r="B35" s="43" t="s">
        <v>212</v>
      </c>
      <c r="C35" s="47">
        <v>0</v>
      </c>
      <c r="F35" s="134"/>
      <c r="H35" s="134"/>
    </row>
    <row r="36" spans="1:8" x14ac:dyDescent="0.2">
      <c r="A36" s="45">
        <v>1144</v>
      </c>
      <c r="B36" s="43" t="s">
        <v>213</v>
      </c>
      <c r="C36" s="47">
        <v>0</v>
      </c>
      <c r="F36" s="134"/>
      <c r="H36" s="134"/>
    </row>
    <row r="37" spans="1:8" x14ac:dyDescent="0.2">
      <c r="A37" s="45">
        <v>1145</v>
      </c>
      <c r="B37" s="43" t="s">
        <v>214</v>
      </c>
      <c r="C37" s="47">
        <v>0</v>
      </c>
      <c r="F37" s="134"/>
      <c r="H37" s="134"/>
    </row>
    <row r="39" spans="1:8" x14ac:dyDescent="0.2">
      <c r="A39" s="42" t="s">
        <v>587</v>
      </c>
      <c r="B39" s="42"/>
      <c r="C39" s="42"/>
      <c r="D39" s="42"/>
      <c r="E39" s="42"/>
      <c r="F39" s="42"/>
      <c r="G39" s="42"/>
      <c r="H39" s="42"/>
    </row>
    <row r="40" spans="1:8" x14ac:dyDescent="0.2">
      <c r="A40" s="44" t="s">
        <v>146</v>
      </c>
      <c r="B40" s="44" t="s">
        <v>143</v>
      </c>
      <c r="C40" s="44" t="s">
        <v>144</v>
      </c>
      <c r="D40" s="44" t="s">
        <v>153</v>
      </c>
      <c r="E40" s="44" t="s">
        <v>156</v>
      </c>
      <c r="F40" s="44" t="s">
        <v>215</v>
      </c>
      <c r="G40" s="44"/>
      <c r="H40" s="44"/>
    </row>
    <row r="41" spans="1:8" x14ac:dyDescent="0.2">
      <c r="A41" s="45">
        <v>1150</v>
      </c>
      <c r="B41" s="43" t="s">
        <v>216</v>
      </c>
      <c r="C41" s="47">
        <v>0</v>
      </c>
      <c r="F41" s="134"/>
      <c r="H41" s="134"/>
    </row>
    <row r="42" spans="1:8" x14ac:dyDescent="0.2">
      <c r="A42" s="45">
        <v>1151</v>
      </c>
      <c r="B42" s="43" t="s">
        <v>217</v>
      </c>
      <c r="C42" s="47">
        <v>0</v>
      </c>
      <c r="F42" s="134"/>
      <c r="H42" s="134"/>
    </row>
    <row r="43" spans="1:8" x14ac:dyDescent="0.2">
      <c r="F43" s="134"/>
      <c r="H43" s="134"/>
    </row>
    <row r="44" spans="1:8" x14ac:dyDescent="0.2">
      <c r="A44" s="42" t="s">
        <v>588</v>
      </c>
      <c r="B44" s="42"/>
      <c r="C44" s="42"/>
      <c r="D44" s="42"/>
      <c r="E44" s="42"/>
      <c r="F44" s="42"/>
      <c r="G44" s="42"/>
      <c r="H44" s="42"/>
    </row>
    <row r="45" spans="1:8" x14ac:dyDescent="0.2">
      <c r="A45" s="44" t="s">
        <v>146</v>
      </c>
      <c r="B45" s="44" t="s">
        <v>143</v>
      </c>
      <c r="C45" s="44" t="s">
        <v>144</v>
      </c>
      <c r="D45" s="44" t="s">
        <v>145</v>
      </c>
      <c r="E45" s="44" t="s">
        <v>200</v>
      </c>
      <c r="F45" s="44"/>
      <c r="G45" s="44"/>
      <c r="H45" s="44"/>
    </row>
    <row r="46" spans="1:8" x14ac:dyDescent="0.2">
      <c r="A46" s="45">
        <v>1213</v>
      </c>
      <c r="B46" s="43" t="s">
        <v>218</v>
      </c>
      <c r="C46" s="47">
        <v>0</v>
      </c>
    </row>
    <row r="48" spans="1:8" x14ac:dyDescent="0.2">
      <c r="A48" s="42" t="s">
        <v>589</v>
      </c>
      <c r="B48" s="42"/>
      <c r="C48" s="42"/>
      <c r="D48" s="42"/>
      <c r="E48" s="42"/>
      <c r="F48" s="42"/>
      <c r="G48" s="42"/>
      <c r="H48" s="42"/>
    </row>
    <row r="49" spans="1:8" x14ac:dyDescent="0.2">
      <c r="A49" s="44" t="s">
        <v>146</v>
      </c>
      <c r="B49" s="44" t="s">
        <v>143</v>
      </c>
      <c r="C49" s="44" t="s">
        <v>144</v>
      </c>
      <c r="D49" s="44"/>
      <c r="E49" s="44"/>
      <c r="F49" s="44"/>
      <c r="G49" s="44"/>
      <c r="H49" s="44"/>
    </row>
    <row r="50" spans="1:8" x14ac:dyDescent="0.2">
      <c r="A50" s="45">
        <v>1214</v>
      </c>
      <c r="B50" s="43" t="s">
        <v>219</v>
      </c>
      <c r="C50" s="47">
        <v>0</v>
      </c>
    </row>
    <row r="52" spans="1:8" x14ac:dyDescent="0.2">
      <c r="A52" s="42" t="s">
        <v>590</v>
      </c>
      <c r="B52" s="42"/>
      <c r="C52" s="42"/>
      <c r="D52" s="42"/>
      <c r="E52" s="42"/>
      <c r="F52" s="42"/>
      <c r="G52" s="42"/>
      <c r="H52" s="42"/>
    </row>
    <row r="53" spans="1:8" x14ac:dyDescent="0.2">
      <c r="A53" s="44" t="s">
        <v>146</v>
      </c>
      <c r="B53" s="44" t="s">
        <v>143</v>
      </c>
      <c r="C53" s="44" t="s">
        <v>144</v>
      </c>
      <c r="D53" s="44" t="s">
        <v>158</v>
      </c>
      <c r="E53" s="44" t="s">
        <v>159</v>
      </c>
      <c r="F53" s="44" t="s">
        <v>153</v>
      </c>
      <c r="G53" s="44" t="s">
        <v>220</v>
      </c>
      <c r="H53" s="44" t="s">
        <v>160</v>
      </c>
    </row>
    <row r="54" spans="1:8" ht="22.5" x14ac:dyDescent="0.2">
      <c r="A54" s="45">
        <v>1230</v>
      </c>
      <c r="B54" s="43" t="s">
        <v>221</v>
      </c>
      <c r="C54" s="140">
        <f>SUM(C55:C61)</f>
        <v>1238475.22</v>
      </c>
      <c r="D54" s="140">
        <v>0</v>
      </c>
      <c r="E54" s="140">
        <f t="shared" ref="E54" si="0">SUM(E55:E61)</f>
        <v>0</v>
      </c>
      <c r="F54" s="134" t="s">
        <v>629</v>
      </c>
      <c r="G54" s="45" t="s">
        <v>630</v>
      </c>
      <c r="H54" s="134" t="s">
        <v>630</v>
      </c>
    </row>
    <row r="55" spans="1:8" x14ac:dyDescent="0.2">
      <c r="A55" s="45">
        <v>1231</v>
      </c>
      <c r="B55" s="43" t="s">
        <v>222</v>
      </c>
      <c r="C55" s="140">
        <v>0</v>
      </c>
      <c r="D55" s="140">
        <v>0</v>
      </c>
      <c r="E55" s="140">
        <v>0</v>
      </c>
      <c r="F55" s="134"/>
      <c r="G55" s="45"/>
      <c r="H55" s="134"/>
    </row>
    <row r="56" spans="1:8" x14ac:dyDescent="0.2">
      <c r="A56" s="45">
        <v>1232</v>
      </c>
      <c r="B56" s="43" t="s">
        <v>223</v>
      </c>
      <c r="C56" s="140">
        <v>0</v>
      </c>
      <c r="D56" s="140">
        <v>0</v>
      </c>
      <c r="E56" s="140">
        <v>0</v>
      </c>
      <c r="F56" s="134"/>
      <c r="G56" s="45"/>
      <c r="H56" s="134"/>
    </row>
    <row r="57" spans="1:8" x14ac:dyDescent="0.2">
      <c r="A57" s="45">
        <v>1233</v>
      </c>
      <c r="B57" s="43" t="s">
        <v>224</v>
      </c>
      <c r="C57" s="140">
        <v>0</v>
      </c>
      <c r="D57" s="140">
        <v>0</v>
      </c>
      <c r="E57" s="140">
        <v>0</v>
      </c>
      <c r="F57" s="134"/>
      <c r="G57" s="45"/>
      <c r="H57" s="134"/>
    </row>
    <row r="58" spans="1:8" x14ac:dyDescent="0.2">
      <c r="A58" s="45">
        <v>1234</v>
      </c>
      <c r="B58" s="43" t="s">
        <v>225</v>
      </c>
      <c r="C58" s="140">
        <v>0</v>
      </c>
      <c r="D58" s="140">
        <v>0</v>
      </c>
      <c r="E58" s="140">
        <v>0</v>
      </c>
      <c r="F58" s="134"/>
      <c r="G58" s="45"/>
      <c r="H58" s="134"/>
    </row>
    <row r="59" spans="1:8" x14ac:dyDescent="0.2">
      <c r="A59" s="45">
        <v>1235</v>
      </c>
      <c r="B59" s="43" t="s">
        <v>226</v>
      </c>
      <c r="C59" s="140">
        <v>0</v>
      </c>
      <c r="D59" s="140">
        <v>0</v>
      </c>
      <c r="E59" s="140">
        <v>0</v>
      </c>
      <c r="F59" s="134"/>
      <c r="G59" s="45"/>
      <c r="H59" s="134"/>
    </row>
    <row r="60" spans="1:8" ht="22.5" x14ac:dyDescent="0.2">
      <c r="A60" s="45">
        <v>1236</v>
      </c>
      <c r="B60" s="43" t="s">
        <v>227</v>
      </c>
      <c r="C60" s="140">
        <v>1238475.22</v>
      </c>
      <c r="D60" s="140">
        <v>0</v>
      </c>
      <c r="E60" s="140">
        <v>0</v>
      </c>
      <c r="F60" s="134" t="s">
        <v>629</v>
      </c>
      <c r="G60" s="45" t="s">
        <v>630</v>
      </c>
      <c r="H60" s="134" t="s">
        <v>630</v>
      </c>
    </row>
    <row r="61" spans="1:8" x14ac:dyDescent="0.2">
      <c r="A61" s="45">
        <v>1239</v>
      </c>
      <c r="B61" s="43" t="s">
        <v>228</v>
      </c>
      <c r="C61" s="140">
        <v>0</v>
      </c>
      <c r="D61" s="140">
        <v>0</v>
      </c>
      <c r="E61" s="140">
        <v>0</v>
      </c>
      <c r="F61" s="134"/>
      <c r="G61" s="45"/>
      <c r="H61" s="134"/>
    </row>
    <row r="62" spans="1:8" ht="56.25" x14ac:dyDescent="0.2">
      <c r="A62" s="45">
        <v>1240</v>
      </c>
      <c r="B62" s="43" t="s">
        <v>229</v>
      </c>
      <c r="C62" s="47">
        <f>SUM(C63:C70)</f>
        <v>6091603.2599999998</v>
      </c>
      <c r="D62" s="47">
        <f t="shared" ref="D62:E62" si="1">SUM(D63:D70)</f>
        <v>534468.55999999994</v>
      </c>
      <c r="E62" s="47">
        <f t="shared" si="1"/>
        <v>4302174.5</v>
      </c>
      <c r="F62" s="134" t="s">
        <v>631</v>
      </c>
      <c r="G62" s="141" t="s">
        <v>632</v>
      </c>
      <c r="H62" s="134" t="s">
        <v>619</v>
      </c>
    </row>
    <row r="63" spans="1:8" ht="56.25" x14ac:dyDescent="0.2">
      <c r="A63" s="45">
        <v>1241</v>
      </c>
      <c r="B63" s="43" t="s">
        <v>230</v>
      </c>
      <c r="C63" s="47">
        <v>3704167.18</v>
      </c>
      <c r="D63" s="47">
        <v>327150.2</v>
      </c>
      <c r="E63" s="47">
        <v>2572910.2999999998</v>
      </c>
      <c r="F63" s="134" t="s">
        <v>631</v>
      </c>
      <c r="G63" s="141" t="s">
        <v>633</v>
      </c>
      <c r="H63" s="134" t="s">
        <v>619</v>
      </c>
    </row>
    <row r="64" spans="1:8" ht="56.25" x14ac:dyDescent="0.2">
      <c r="A64" s="45">
        <v>1242</v>
      </c>
      <c r="B64" s="43" t="s">
        <v>231</v>
      </c>
      <c r="C64" s="47">
        <v>9623.48</v>
      </c>
      <c r="D64" s="47">
        <v>0</v>
      </c>
      <c r="E64" s="47">
        <v>9623.48</v>
      </c>
      <c r="F64" s="134" t="s">
        <v>631</v>
      </c>
      <c r="G64" s="142">
        <v>0.1</v>
      </c>
      <c r="H64" s="134" t="s">
        <v>619</v>
      </c>
    </row>
    <row r="65" spans="1:8" x14ac:dyDescent="0.2">
      <c r="A65" s="45">
        <v>1243</v>
      </c>
      <c r="B65" s="43" t="s">
        <v>232</v>
      </c>
      <c r="C65" s="47">
        <v>0</v>
      </c>
      <c r="D65" s="47">
        <v>0</v>
      </c>
      <c r="E65" s="47">
        <v>0</v>
      </c>
      <c r="F65" s="134"/>
      <c r="G65" s="45"/>
      <c r="H65" s="134"/>
    </row>
    <row r="66" spans="1:8" ht="56.25" x14ac:dyDescent="0.2">
      <c r="A66" s="45">
        <v>1244</v>
      </c>
      <c r="B66" s="43" t="s">
        <v>233</v>
      </c>
      <c r="C66" s="47">
        <v>2075518.83</v>
      </c>
      <c r="D66" s="47">
        <v>200075</v>
      </c>
      <c r="E66" s="47">
        <v>1475293.83</v>
      </c>
      <c r="F66" s="134" t="s">
        <v>631</v>
      </c>
      <c r="G66" s="142">
        <v>0.25</v>
      </c>
      <c r="H66" s="134" t="s">
        <v>619</v>
      </c>
    </row>
    <row r="67" spans="1:8" x14ac:dyDescent="0.2">
      <c r="A67" s="45">
        <v>1245</v>
      </c>
      <c r="B67" s="43" t="s">
        <v>234</v>
      </c>
      <c r="C67" s="47">
        <v>0</v>
      </c>
      <c r="D67" s="47">
        <v>0</v>
      </c>
      <c r="E67" s="47">
        <v>0</v>
      </c>
      <c r="F67" s="134"/>
      <c r="G67" s="45" t="s">
        <v>630</v>
      </c>
      <c r="H67" s="134" t="s">
        <v>619</v>
      </c>
    </row>
    <row r="68" spans="1:8" ht="56.25" x14ac:dyDescent="0.2">
      <c r="A68" s="45">
        <v>1246</v>
      </c>
      <c r="B68" s="43" t="s">
        <v>235</v>
      </c>
      <c r="C68" s="47">
        <v>302293.77</v>
      </c>
      <c r="D68" s="47">
        <v>7243.36</v>
      </c>
      <c r="E68" s="47">
        <v>244346.89</v>
      </c>
      <c r="F68" s="134" t="s">
        <v>631</v>
      </c>
      <c r="G68" s="141" t="s">
        <v>634</v>
      </c>
      <c r="H68" s="134" t="s">
        <v>619</v>
      </c>
    </row>
    <row r="69" spans="1:8" x14ac:dyDescent="0.2">
      <c r="A69" s="45">
        <v>1247</v>
      </c>
      <c r="B69" s="43" t="s">
        <v>236</v>
      </c>
      <c r="C69" s="47">
        <v>0</v>
      </c>
      <c r="D69" s="47">
        <v>0</v>
      </c>
      <c r="E69" s="47">
        <v>0</v>
      </c>
      <c r="F69" s="134"/>
      <c r="H69" s="134"/>
    </row>
    <row r="70" spans="1:8" x14ac:dyDescent="0.2">
      <c r="A70" s="45">
        <v>1248</v>
      </c>
      <c r="B70" s="43" t="s">
        <v>237</v>
      </c>
      <c r="C70" s="47">
        <v>0</v>
      </c>
      <c r="D70" s="47">
        <v>0</v>
      </c>
      <c r="E70" s="47">
        <v>0</v>
      </c>
      <c r="F70" s="134"/>
      <c r="H70" s="134"/>
    </row>
    <row r="72" spans="1:8" x14ac:dyDescent="0.2">
      <c r="A72" s="42" t="s">
        <v>591</v>
      </c>
      <c r="B72" s="42"/>
      <c r="C72" s="42"/>
      <c r="D72" s="42"/>
      <c r="E72" s="42"/>
      <c r="F72" s="42"/>
      <c r="G72" s="42"/>
      <c r="H72" s="42"/>
    </row>
    <row r="73" spans="1:8" x14ac:dyDescent="0.2">
      <c r="A73" s="44" t="s">
        <v>146</v>
      </c>
      <c r="B73" s="44" t="s">
        <v>143</v>
      </c>
      <c r="C73" s="44" t="s">
        <v>144</v>
      </c>
      <c r="D73" s="44" t="s">
        <v>161</v>
      </c>
      <c r="E73" s="44" t="s">
        <v>238</v>
      </c>
      <c r="F73" s="44" t="s">
        <v>153</v>
      </c>
      <c r="G73" s="44" t="s">
        <v>220</v>
      </c>
      <c r="H73" s="44" t="s">
        <v>160</v>
      </c>
    </row>
    <row r="74" spans="1:8" ht="56.25" x14ac:dyDescent="0.2">
      <c r="A74" s="45">
        <v>1250</v>
      </c>
      <c r="B74" s="43" t="s">
        <v>239</v>
      </c>
      <c r="C74" s="47">
        <f>SUM(C75:C79)</f>
        <v>3577661.88</v>
      </c>
      <c r="D74" s="47">
        <f t="shared" ref="D74" si="2">SUM(D75:D79)</f>
        <v>493040.36</v>
      </c>
      <c r="E74" s="47">
        <f>SUM(E75:E79)</f>
        <v>3193371.06</v>
      </c>
      <c r="F74" s="134" t="s">
        <v>631</v>
      </c>
      <c r="G74" s="142">
        <v>0.15</v>
      </c>
      <c r="H74" s="134" t="s">
        <v>619</v>
      </c>
    </row>
    <row r="75" spans="1:8" ht="56.25" x14ac:dyDescent="0.2">
      <c r="A75" s="45">
        <v>1251</v>
      </c>
      <c r="B75" s="43" t="s">
        <v>240</v>
      </c>
      <c r="C75" s="47">
        <v>3210309.75</v>
      </c>
      <c r="D75" s="47">
        <v>477986.44</v>
      </c>
      <c r="E75" s="47">
        <v>2830463.71</v>
      </c>
      <c r="F75" s="134" t="s">
        <v>631</v>
      </c>
      <c r="G75" s="142">
        <v>0.15</v>
      </c>
      <c r="H75" s="134" t="s">
        <v>619</v>
      </c>
    </row>
    <row r="76" spans="1:8" x14ac:dyDescent="0.2">
      <c r="A76" s="45">
        <v>1252</v>
      </c>
      <c r="B76" s="43" t="s">
        <v>241</v>
      </c>
      <c r="C76" s="47">
        <v>0</v>
      </c>
      <c r="D76" s="47">
        <v>0</v>
      </c>
      <c r="E76" s="47">
        <v>0</v>
      </c>
      <c r="F76" s="134"/>
      <c r="G76" s="142"/>
      <c r="H76" s="134"/>
    </row>
    <row r="77" spans="1:8" x14ac:dyDescent="0.2">
      <c r="A77" s="45">
        <v>1253</v>
      </c>
      <c r="B77" s="43" t="s">
        <v>242</v>
      </c>
      <c r="C77" s="47">
        <v>0</v>
      </c>
      <c r="D77" s="47">
        <v>0</v>
      </c>
      <c r="E77" s="47">
        <v>0</v>
      </c>
      <c r="F77" s="134"/>
      <c r="G77" s="142"/>
      <c r="H77" s="134"/>
    </row>
    <row r="78" spans="1:8" ht="56.25" x14ac:dyDescent="0.2">
      <c r="A78" s="45">
        <v>1254</v>
      </c>
      <c r="B78" s="43" t="s">
        <v>243</v>
      </c>
      <c r="C78" s="47">
        <v>367352.13</v>
      </c>
      <c r="D78" s="47">
        <v>15053.92</v>
      </c>
      <c r="E78" s="47">
        <v>362907.35</v>
      </c>
      <c r="F78" s="134" t="s">
        <v>631</v>
      </c>
      <c r="G78" s="142">
        <v>0.15</v>
      </c>
      <c r="H78" s="134" t="s">
        <v>619</v>
      </c>
    </row>
    <row r="79" spans="1:8" x14ac:dyDescent="0.2">
      <c r="A79" s="45">
        <v>1259</v>
      </c>
      <c r="B79" s="43" t="s">
        <v>244</v>
      </c>
      <c r="C79" s="47">
        <v>0</v>
      </c>
      <c r="D79" s="47">
        <v>0</v>
      </c>
      <c r="E79" s="47">
        <v>0</v>
      </c>
      <c r="F79" s="134"/>
      <c r="H79" s="134"/>
    </row>
    <row r="80" spans="1:8" x14ac:dyDescent="0.2">
      <c r="A80" s="45">
        <v>1270</v>
      </c>
      <c r="B80" s="43" t="s">
        <v>245</v>
      </c>
      <c r="C80" s="47">
        <f>SUM(C81:C86)</f>
        <v>1821082.91</v>
      </c>
      <c r="D80" s="47">
        <v>0</v>
      </c>
      <c r="E80" s="47">
        <v>0</v>
      </c>
      <c r="F80" s="134"/>
      <c r="H80" s="134" t="s">
        <v>635</v>
      </c>
    </row>
    <row r="81" spans="1:8" x14ac:dyDescent="0.2">
      <c r="A81" s="45">
        <v>1271</v>
      </c>
      <c r="B81" s="43" t="s">
        <v>246</v>
      </c>
      <c r="C81" s="47">
        <v>0</v>
      </c>
      <c r="D81" s="47">
        <v>0</v>
      </c>
      <c r="E81" s="47">
        <v>0</v>
      </c>
      <c r="F81" s="134"/>
      <c r="H81" s="134"/>
    </row>
    <row r="82" spans="1:8" x14ac:dyDescent="0.2">
      <c r="A82" s="45">
        <v>1272</v>
      </c>
      <c r="B82" s="43" t="s">
        <v>247</v>
      </c>
      <c r="C82" s="47">
        <v>0</v>
      </c>
      <c r="D82" s="47">
        <v>0</v>
      </c>
      <c r="E82" s="47">
        <v>0</v>
      </c>
      <c r="F82" s="134"/>
      <c r="H82" s="134"/>
    </row>
    <row r="83" spans="1:8" x14ac:dyDescent="0.2">
      <c r="A83" s="45">
        <v>1273</v>
      </c>
      <c r="B83" s="43" t="s">
        <v>248</v>
      </c>
      <c r="C83" s="47">
        <v>0</v>
      </c>
      <c r="D83" s="47">
        <v>0</v>
      </c>
      <c r="E83" s="47">
        <v>0</v>
      </c>
      <c r="F83" s="134"/>
      <c r="H83" s="134"/>
    </row>
    <row r="84" spans="1:8" x14ac:dyDescent="0.2">
      <c r="A84" s="45">
        <v>1274</v>
      </c>
      <c r="B84" s="43" t="s">
        <v>249</v>
      </c>
      <c r="C84" s="47">
        <v>4230</v>
      </c>
      <c r="D84" s="47">
        <v>0</v>
      </c>
      <c r="E84" s="47">
        <v>0</v>
      </c>
      <c r="F84" s="134"/>
      <c r="H84" s="134" t="s">
        <v>635</v>
      </c>
    </row>
    <row r="85" spans="1:8" x14ac:dyDescent="0.2">
      <c r="A85" s="45">
        <v>1275</v>
      </c>
      <c r="B85" s="43" t="s">
        <v>250</v>
      </c>
      <c r="C85" s="47">
        <v>1816852.91</v>
      </c>
      <c r="D85" s="47">
        <v>0</v>
      </c>
      <c r="E85" s="47">
        <v>0</v>
      </c>
      <c r="F85" s="134"/>
      <c r="H85" s="134" t="s">
        <v>635</v>
      </c>
    </row>
    <row r="86" spans="1:8" x14ac:dyDescent="0.2">
      <c r="A86" s="45">
        <v>1279</v>
      </c>
      <c r="B86" s="43" t="s">
        <v>251</v>
      </c>
      <c r="C86" s="47">
        <v>0</v>
      </c>
      <c r="D86" s="47">
        <v>0</v>
      </c>
      <c r="E86" s="47">
        <v>0</v>
      </c>
      <c r="F86" s="134"/>
      <c r="G86" s="47" t="s">
        <v>636</v>
      </c>
      <c r="H86" s="134"/>
    </row>
    <row r="88" spans="1:8" x14ac:dyDescent="0.2">
      <c r="A88" s="42" t="s">
        <v>592</v>
      </c>
      <c r="B88" s="42"/>
      <c r="C88" s="42"/>
      <c r="D88" s="42"/>
      <c r="E88" s="42"/>
      <c r="F88" s="42"/>
      <c r="G88" s="42"/>
      <c r="H88" s="42"/>
    </row>
    <row r="89" spans="1:8" x14ac:dyDescent="0.2">
      <c r="A89" s="44" t="s">
        <v>146</v>
      </c>
      <c r="B89" s="44" t="s">
        <v>143</v>
      </c>
      <c r="C89" s="44" t="s">
        <v>144</v>
      </c>
      <c r="D89" s="44" t="s">
        <v>252</v>
      </c>
      <c r="E89" s="44"/>
      <c r="F89" s="44"/>
      <c r="G89" s="44"/>
      <c r="H89" s="44"/>
    </row>
    <row r="90" spans="1:8" x14ac:dyDescent="0.2">
      <c r="A90" s="45">
        <v>1160</v>
      </c>
      <c r="B90" s="43" t="s">
        <v>253</v>
      </c>
      <c r="C90" s="47">
        <v>0</v>
      </c>
    </row>
    <row r="91" spans="1:8" x14ac:dyDescent="0.2">
      <c r="A91" s="45">
        <v>1161</v>
      </c>
      <c r="B91" s="43" t="s">
        <v>254</v>
      </c>
      <c r="C91" s="47">
        <v>0</v>
      </c>
    </row>
    <row r="92" spans="1:8" x14ac:dyDescent="0.2">
      <c r="A92" s="45">
        <v>1162</v>
      </c>
      <c r="B92" s="43" t="s">
        <v>255</v>
      </c>
      <c r="C92" s="47">
        <v>0</v>
      </c>
    </row>
    <row r="94" spans="1:8" x14ac:dyDescent="0.2">
      <c r="A94" s="42" t="s">
        <v>593</v>
      </c>
      <c r="B94" s="42"/>
      <c r="C94" s="42"/>
      <c r="D94" s="42"/>
      <c r="E94" s="42"/>
      <c r="F94" s="42"/>
      <c r="G94" s="42"/>
      <c r="H94" s="42"/>
    </row>
    <row r="95" spans="1:8" x14ac:dyDescent="0.2">
      <c r="A95" s="44" t="s">
        <v>146</v>
      </c>
      <c r="B95" s="44" t="s">
        <v>143</v>
      </c>
      <c r="C95" s="44" t="s">
        <v>144</v>
      </c>
      <c r="D95" s="44" t="s">
        <v>200</v>
      </c>
      <c r="E95" s="44"/>
      <c r="F95" s="44"/>
      <c r="G95" s="44"/>
      <c r="H95" s="44"/>
    </row>
    <row r="96" spans="1:8" x14ac:dyDescent="0.2">
      <c r="A96" s="45">
        <v>1290</v>
      </c>
      <c r="B96" s="43" t="s">
        <v>256</v>
      </c>
      <c r="C96" s="47">
        <v>0</v>
      </c>
    </row>
    <row r="97" spans="1:8" x14ac:dyDescent="0.2">
      <c r="A97" s="45">
        <v>1291</v>
      </c>
      <c r="B97" s="43" t="s">
        <v>257</v>
      </c>
      <c r="C97" s="47">
        <v>0</v>
      </c>
    </row>
    <row r="98" spans="1:8" x14ac:dyDescent="0.2">
      <c r="A98" s="45">
        <v>1292</v>
      </c>
      <c r="B98" s="43" t="s">
        <v>258</v>
      </c>
      <c r="C98" s="47">
        <v>0</v>
      </c>
    </row>
    <row r="99" spans="1:8" x14ac:dyDescent="0.2">
      <c r="A99" s="45">
        <v>1293</v>
      </c>
      <c r="B99" s="43" t="s">
        <v>259</v>
      </c>
      <c r="C99" s="47">
        <v>0</v>
      </c>
    </row>
    <row r="101" spans="1:8" x14ac:dyDescent="0.2">
      <c r="A101" s="42" t="s">
        <v>594</v>
      </c>
      <c r="B101" s="42"/>
      <c r="C101" s="42"/>
      <c r="D101" s="42"/>
      <c r="E101" s="42"/>
      <c r="F101" s="42"/>
      <c r="G101" s="42"/>
      <c r="H101" s="42"/>
    </row>
    <row r="102" spans="1:8" x14ac:dyDescent="0.2">
      <c r="A102" s="44" t="s">
        <v>146</v>
      </c>
      <c r="B102" s="44" t="s">
        <v>143</v>
      </c>
      <c r="C102" s="44" t="s">
        <v>144</v>
      </c>
      <c r="D102" s="44" t="s">
        <v>196</v>
      </c>
      <c r="E102" s="44" t="s">
        <v>197</v>
      </c>
      <c r="F102" s="44" t="s">
        <v>198</v>
      </c>
      <c r="G102" s="44" t="s">
        <v>260</v>
      </c>
      <c r="H102" s="44" t="s">
        <v>261</v>
      </c>
    </row>
    <row r="103" spans="1:8" ht="33.75" x14ac:dyDescent="0.2">
      <c r="A103" s="45">
        <v>2110</v>
      </c>
      <c r="B103" s="43" t="s">
        <v>262</v>
      </c>
      <c r="C103" s="47">
        <f>SUM(C104:C116)</f>
        <v>961400.3899999999</v>
      </c>
      <c r="D103" s="47">
        <f t="shared" ref="D103" si="3">SUM(D104:D116)</f>
        <v>961400.3899999999</v>
      </c>
      <c r="E103" s="47">
        <v>0</v>
      </c>
      <c r="F103" s="133">
        <v>0</v>
      </c>
      <c r="G103" s="47">
        <v>0</v>
      </c>
      <c r="H103" s="134" t="s">
        <v>637</v>
      </c>
    </row>
    <row r="104" spans="1:8" ht="33.75" x14ac:dyDescent="0.2">
      <c r="A104" s="45">
        <v>2111</v>
      </c>
      <c r="B104" s="43" t="s">
        <v>263</v>
      </c>
      <c r="C104" s="47">
        <v>277671</v>
      </c>
      <c r="D104" s="47">
        <v>277671</v>
      </c>
      <c r="E104" s="47">
        <v>0</v>
      </c>
      <c r="F104" s="133">
        <v>0</v>
      </c>
      <c r="G104" s="47">
        <v>0</v>
      </c>
      <c r="H104" s="134" t="s">
        <v>637</v>
      </c>
    </row>
    <row r="105" spans="1:8" ht="33.75" x14ac:dyDescent="0.2">
      <c r="A105" s="45">
        <v>2112</v>
      </c>
      <c r="B105" s="43" t="s">
        <v>264</v>
      </c>
      <c r="C105" s="47">
        <v>164859.96</v>
      </c>
      <c r="D105" s="47">
        <v>164859.96</v>
      </c>
      <c r="E105" s="47">
        <v>0</v>
      </c>
      <c r="F105" s="133">
        <v>0</v>
      </c>
      <c r="G105" s="47">
        <v>0</v>
      </c>
      <c r="H105" s="134" t="s">
        <v>637</v>
      </c>
    </row>
    <row r="106" spans="1:8" x14ac:dyDescent="0.2">
      <c r="A106" s="45">
        <v>2113</v>
      </c>
      <c r="B106" s="43" t="s">
        <v>265</v>
      </c>
      <c r="C106" s="47">
        <v>0</v>
      </c>
      <c r="D106" s="47">
        <v>0</v>
      </c>
      <c r="E106" s="47">
        <v>0</v>
      </c>
      <c r="F106" s="133">
        <v>0</v>
      </c>
      <c r="G106" s="47">
        <v>0</v>
      </c>
      <c r="H106" s="134"/>
    </row>
    <row r="107" spans="1:8" x14ac:dyDescent="0.2">
      <c r="A107" s="45">
        <v>2114</v>
      </c>
      <c r="B107" s="43" t="s">
        <v>266</v>
      </c>
      <c r="C107" s="47">
        <v>0</v>
      </c>
      <c r="D107" s="47">
        <v>0</v>
      </c>
      <c r="E107" s="47">
        <v>0</v>
      </c>
      <c r="F107" s="133">
        <v>0</v>
      </c>
      <c r="G107" s="47">
        <v>0</v>
      </c>
      <c r="H107" s="134"/>
    </row>
    <row r="108" spans="1:8" x14ac:dyDescent="0.2">
      <c r="A108" s="45">
        <v>2115</v>
      </c>
      <c r="B108" s="43" t="s">
        <v>267</v>
      </c>
      <c r="C108" s="47">
        <v>0</v>
      </c>
      <c r="D108" s="47">
        <v>0</v>
      </c>
      <c r="E108" s="47">
        <v>0</v>
      </c>
      <c r="F108" s="133">
        <v>0</v>
      </c>
      <c r="G108" s="47">
        <v>0</v>
      </c>
      <c r="H108" s="134"/>
    </row>
    <row r="109" spans="1:8" x14ac:dyDescent="0.2">
      <c r="A109" s="45">
        <v>2116</v>
      </c>
      <c r="B109" s="43" t="s">
        <v>268</v>
      </c>
      <c r="C109" s="47">
        <v>0</v>
      </c>
      <c r="D109" s="47">
        <v>0</v>
      </c>
      <c r="E109" s="47">
        <v>0</v>
      </c>
      <c r="F109" s="133">
        <v>0</v>
      </c>
      <c r="G109" s="47">
        <v>0</v>
      </c>
      <c r="H109" s="134"/>
    </row>
    <row r="110" spans="1:8" ht="33.75" x14ac:dyDescent="0.2">
      <c r="A110" s="45">
        <v>2117</v>
      </c>
      <c r="B110" s="43" t="s">
        <v>269</v>
      </c>
      <c r="C110" s="47">
        <v>518869.43</v>
      </c>
      <c r="D110" s="47">
        <v>518869.43</v>
      </c>
      <c r="E110" s="47">
        <v>0</v>
      </c>
      <c r="F110" s="133">
        <v>0</v>
      </c>
      <c r="G110" s="47">
        <v>0</v>
      </c>
      <c r="H110" s="134" t="s">
        <v>637</v>
      </c>
    </row>
    <row r="111" spans="1:8" x14ac:dyDescent="0.2">
      <c r="A111" s="45">
        <v>2118</v>
      </c>
      <c r="B111" s="43" t="s">
        <v>270</v>
      </c>
      <c r="C111" s="47">
        <v>0</v>
      </c>
      <c r="D111" s="47">
        <v>0</v>
      </c>
      <c r="E111" s="47">
        <v>0</v>
      </c>
      <c r="F111" s="133">
        <v>0</v>
      </c>
      <c r="G111" s="47">
        <v>0</v>
      </c>
      <c r="H111" s="134"/>
    </row>
    <row r="112" spans="1:8" x14ac:dyDescent="0.2">
      <c r="A112" s="45">
        <v>2119</v>
      </c>
      <c r="B112" s="43" t="s">
        <v>271</v>
      </c>
      <c r="C112" s="47">
        <v>0</v>
      </c>
      <c r="D112" s="47">
        <v>0</v>
      </c>
      <c r="E112" s="47">
        <v>0</v>
      </c>
      <c r="F112" s="133">
        <v>0</v>
      </c>
      <c r="G112" s="47">
        <v>0</v>
      </c>
      <c r="H112" s="134"/>
    </row>
    <row r="113" spans="1:8" x14ac:dyDescent="0.2">
      <c r="A113" s="45">
        <v>2120</v>
      </c>
      <c r="B113" s="43" t="s">
        <v>272</v>
      </c>
      <c r="C113" s="47">
        <v>0</v>
      </c>
      <c r="D113" s="47">
        <v>0</v>
      </c>
      <c r="E113" s="47">
        <v>0</v>
      </c>
      <c r="F113" s="133">
        <v>0</v>
      </c>
      <c r="G113" s="47">
        <v>0</v>
      </c>
      <c r="H113" s="134"/>
    </row>
    <row r="114" spans="1:8" x14ac:dyDescent="0.2">
      <c r="A114" s="45">
        <v>2121</v>
      </c>
      <c r="B114" s="43" t="s">
        <v>273</v>
      </c>
      <c r="C114" s="47">
        <v>0</v>
      </c>
      <c r="D114" s="47">
        <v>0</v>
      </c>
      <c r="E114" s="47">
        <v>0</v>
      </c>
      <c r="F114" s="133">
        <v>0</v>
      </c>
      <c r="G114" s="47">
        <v>0</v>
      </c>
      <c r="H114" s="134"/>
    </row>
    <row r="115" spans="1:8" x14ac:dyDescent="0.2">
      <c r="A115" s="45">
        <v>2122</v>
      </c>
      <c r="B115" s="43" t="s">
        <v>274</v>
      </c>
      <c r="C115" s="47">
        <v>0</v>
      </c>
      <c r="D115" s="47">
        <v>0</v>
      </c>
      <c r="E115" s="47">
        <v>0</v>
      </c>
      <c r="F115" s="133">
        <v>0</v>
      </c>
      <c r="G115" s="47">
        <v>0</v>
      </c>
      <c r="H115" s="134"/>
    </row>
    <row r="116" spans="1:8" x14ac:dyDescent="0.2">
      <c r="A116" s="45">
        <v>2129</v>
      </c>
      <c r="B116" s="43" t="s">
        <v>275</v>
      </c>
      <c r="C116" s="47">
        <v>0</v>
      </c>
      <c r="D116" s="47">
        <v>0</v>
      </c>
      <c r="E116" s="47">
        <v>0</v>
      </c>
      <c r="F116" s="133">
        <v>0</v>
      </c>
      <c r="G116" s="47">
        <v>0</v>
      </c>
      <c r="H116" s="134"/>
    </row>
    <row r="118" spans="1:8" x14ac:dyDescent="0.2">
      <c r="A118" s="42" t="s">
        <v>595</v>
      </c>
      <c r="B118" s="42"/>
      <c r="C118" s="42"/>
      <c r="D118" s="42"/>
      <c r="E118" s="42"/>
      <c r="F118" s="42"/>
      <c r="G118" s="42"/>
      <c r="H118" s="42"/>
    </row>
    <row r="119" spans="1:8" x14ac:dyDescent="0.2">
      <c r="A119" s="44" t="s">
        <v>146</v>
      </c>
      <c r="B119" s="44" t="s">
        <v>143</v>
      </c>
      <c r="C119" s="44" t="s">
        <v>144</v>
      </c>
      <c r="D119" s="44" t="s">
        <v>147</v>
      </c>
      <c r="E119" s="44" t="s">
        <v>200</v>
      </c>
      <c r="F119" s="44"/>
      <c r="G119" s="44"/>
      <c r="H119" s="44"/>
    </row>
    <row r="120" spans="1:8" x14ac:dyDescent="0.2">
      <c r="A120" s="45">
        <v>2160</v>
      </c>
      <c r="B120" s="43" t="s">
        <v>276</v>
      </c>
      <c r="C120" s="47">
        <v>0</v>
      </c>
      <c r="F120" s="134"/>
      <c r="H120" s="134"/>
    </row>
    <row r="121" spans="1:8" x14ac:dyDescent="0.2">
      <c r="A121" s="45">
        <v>2161</v>
      </c>
      <c r="B121" s="43" t="s">
        <v>277</v>
      </c>
      <c r="C121" s="47">
        <v>0</v>
      </c>
      <c r="F121" s="134"/>
      <c r="H121" s="134"/>
    </row>
    <row r="122" spans="1:8" x14ac:dyDescent="0.2">
      <c r="A122" s="45">
        <v>2162</v>
      </c>
      <c r="B122" s="43" t="s">
        <v>278</v>
      </c>
      <c r="C122" s="47">
        <v>0</v>
      </c>
      <c r="F122" s="134"/>
      <c r="H122" s="134"/>
    </row>
    <row r="123" spans="1:8" x14ac:dyDescent="0.2">
      <c r="A123" s="45">
        <v>2163</v>
      </c>
      <c r="B123" s="43" t="s">
        <v>279</v>
      </c>
      <c r="C123" s="47">
        <v>0</v>
      </c>
      <c r="F123" s="134"/>
      <c r="H123" s="134"/>
    </row>
    <row r="124" spans="1:8" x14ac:dyDescent="0.2">
      <c r="A124" s="45">
        <v>2164</v>
      </c>
      <c r="B124" s="43" t="s">
        <v>280</v>
      </c>
      <c r="C124" s="47">
        <v>0</v>
      </c>
      <c r="F124" s="134"/>
      <c r="H124" s="134"/>
    </row>
    <row r="125" spans="1:8" x14ac:dyDescent="0.2">
      <c r="A125" s="45">
        <v>2165</v>
      </c>
      <c r="B125" s="43" t="s">
        <v>281</v>
      </c>
      <c r="C125" s="47">
        <v>0</v>
      </c>
      <c r="F125" s="134"/>
      <c r="H125" s="134"/>
    </row>
    <row r="126" spans="1:8" x14ac:dyDescent="0.2">
      <c r="A126" s="45">
        <v>2166</v>
      </c>
      <c r="B126" s="43" t="s">
        <v>282</v>
      </c>
      <c r="C126" s="47">
        <v>0</v>
      </c>
      <c r="F126" s="134"/>
      <c r="H126" s="134"/>
    </row>
    <row r="127" spans="1:8" x14ac:dyDescent="0.2">
      <c r="A127" s="45">
        <v>2250</v>
      </c>
      <c r="B127" s="43" t="s">
        <v>283</v>
      </c>
      <c r="C127" s="47">
        <v>0</v>
      </c>
      <c r="F127" s="134"/>
      <c r="H127" s="134"/>
    </row>
    <row r="128" spans="1:8" x14ac:dyDescent="0.2">
      <c r="A128" s="45">
        <v>2251</v>
      </c>
      <c r="B128" s="43" t="s">
        <v>284</v>
      </c>
      <c r="C128" s="47">
        <v>0</v>
      </c>
      <c r="F128" s="134"/>
      <c r="H128" s="134"/>
    </row>
    <row r="129" spans="1:8" x14ac:dyDescent="0.2">
      <c r="A129" s="45">
        <v>2252</v>
      </c>
      <c r="B129" s="43" t="s">
        <v>285</v>
      </c>
      <c r="C129" s="47">
        <v>0</v>
      </c>
      <c r="F129" s="134"/>
      <c r="H129" s="134"/>
    </row>
    <row r="130" spans="1:8" x14ac:dyDescent="0.2">
      <c r="A130" s="45">
        <v>2253</v>
      </c>
      <c r="B130" s="43" t="s">
        <v>286</v>
      </c>
      <c r="C130" s="47">
        <v>0</v>
      </c>
      <c r="F130" s="134"/>
      <c r="H130" s="134"/>
    </row>
    <row r="131" spans="1:8" x14ac:dyDescent="0.2">
      <c r="A131" s="45">
        <v>2254</v>
      </c>
      <c r="B131" s="43" t="s">
        <v>287</v>
      </c>
      <c r="C131" s="47">
        <v>0</v>
      </c>
      <c r="F131" s="134"/>
      <c r="H131" s="134"/>
    </row>
    <row r="132" spans="1:8" x14ac:dyDescent="0.2">
      <c r="A132" s="45">
        <v>2255</v>
      </c>
      <c r="B132" s="43" t="s">
        <v>288</v>
      </c>
      <c r="C132" s="47">
        <v>0</v>
      </c>
      <c r="F132" s="134"/>
      <c r="H132" s="134"/>
    </row>
    <row r="133" spans="1:8" x14ac:dyDescent="0.2">
      <c r="A133" s="45">
        <v>2256</v>
      </c>
      <c r="B133" s="43" t="s">
        <v>289</v>
      </c>
      <c r="C133" s="47">
        <v>0</v>
      </c>
      <c r="F133" s="134"/>
      <c r="H133" s="134"/>
    </row>
    <row r="135" spans="1:8" x14ac:dyDescent="0.2">
      <c r="A135" s="42" t="s">
        <v>596</v>
      </c>
      <c r="B135" s="42"/>
      <c r="C135" s="42"/>
      <c r="D135" s="42"/>
      <c r="E135" s="42"/>
      <c r="F135" s="42"/>
      <c r="G135" s="42"/>
      <c r="H135" s="42"/>
    </row>
    <row r="136" spans="1:8" x14ac:dyDescent="0.2">
      <c r="A136" s="46" t="s">
        <v>146</v>
      </c>
      <c r="B136" s="46" t="s">
        <v>143</v>
      </c>
      <c r="C136" s="46" t="s">
        <v>144</v>
      </c>
      <c r="D136" s="46" t="s">
        <v>147</v>
      </c>
      <c r="E136" s="46" t="s">
        <v>200</v>
      </c>
      <c r="F136" s="46"/>
      <c r="G136" s="46"/>
      <c r="H136" s="46"/>
    </row>
    <row r="137" spans="1:8" x14ac:dyDescent="0.2">
      <c r="A137" s="45">
        <v>2159</v>
      </c>
      <c r="B137" s="43" t="s">
        <v>290</v>
      </c>
      <c r="C137" s="47">
        <v>0</v>
      </c>
    </row>
    <row r="138" spans="1:8" x14ac:dyDescent="0.2">
      <c r="A138" s="45">
        <v>2199</v>
      </c>
      <c r="B138" s="43" t="s">
        <v>291</v>
      </c>
      <c r="C138" s="47">
        <v>0</v>
      </c>
    </row>
    <row r="139" spans="1:8" x14ac:dyDescent="0.2">
      <c r="A139" s="45">
        <v>2240</v>
      </c>
      <c r="B139" s="43" t="s">
        <v>292</v>
      </c>
      <c r="C139" s="47">
        <v>0</v>
      </c>
    </row>
    <row r="140" spans="1:8" x14ac:dyDescent="0.2">
      <c r="A140" s="45">
        <v>2241</v>
      </c>
      <c r="B140" s="43" t="s">
        <v>293</v>
      </c>
      <c r="C140" s="47">
        <v>0</v>
      </c>
    </row>
    <row r="141" spans="1:8" x14ac:dyDescent="0.2">
      <c r="A141" s="45">
        <v>2242</v>
      </c>
      <c r="B141" s="43" t="s">
        <v>294</v>
      </c>
      <c r="C141" s="47">
        <v>0</v>
      </c>
    </row>
    <row r="142" spans="1:8" x14ac:dyDescent="0.2">
      <c r="A142" s="45">
        <v>2249</v>
      </c>
      <c r="B142" s="43" t="s">
        <v>295</v>
      </c>
      <c r="C142" s="4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3" spans="1:2" x14ac:dyDescent="0.2">
      <c r="A3" s="120"/>
      <c r="B3" s="12"/>
    </row>
    <row r="4" spans="1:2" ht="15" customHeight="1" x14ac:dyDescent="0.2">
      <c r="A4" s="121" t="s">
        <v>1</v>
      </c>
      <c r="B4" s="29" t="s">
        <v>78</v>
      </c>
    </row>
    <row r="5" spans="1:2" ht="15" customHeight="1" x14ac:dyDescent="0.2">
      <c r="A5" s="119"/>
      <c r="B5" s="29" t="s">
        <v>51</v>
      </c>
    </row>
    <row r="6" spans="1:2" ht="15" customHeight="1" x14ac:dyDescent="0.2">
      <c r="A6" s="119"/>
      <c r="B6" s="27" t="s">
        <v>149</v>
      </c>
    </row>
    <row r="7" spans="1:2" ht="15" customHeight="1" x14ac:dyDescent="0.2">
      <c r="A7" s="119"/>
      <c r="B7" s="29" t="s">
        <v>52</v>
      </c>
    </row>
    <row r="8" spans="1:2" x14ac:dyDescent="0.2">
      <c r="A8" s="119"/>
    </row>
    <row r="9" spans="1:2" ht="15" customHeight="1" x14ac:dyDescent="0.2">
      <c r="A9" s="121" t="s">
        <v>3</v>
      </c>
      <c r="B9" s="29" t="s">
        <v>612</v>
      </c>
    </row>
    <row r="10" spans="1:2" ht="15" customHeight="1" x14ac:dyDescent="0.2">
      <c r="A10" s="119"/>
      <c r="B10" s="29" t="s">
        <v>613</v>
      </c>
    </row>
    <row r="11" spans="1:2" ht="15" customHeight="1" x14ac:dyDescent="0.2">
      <c r="A11" s="119"/>
      <c r="B11" s="29" t="s">
        <v>127</v>
      </c>
    </row>
    <row r="12" spans="1:2" ht="15" customHeight="1" x14ac:dyDescent="0.2">
      <c r="A12" s="119"/>
      <c r="B12" s="29" t="s">
        <v>126</v>
      </c>
    </row>
    <row r="13" spans="1:2" ht="15" customHeight="1" x14ac:dyDescent="0.2">
      <c r="A13" s="119"/>
      <c r="B13" s="29" t="s">
        <v>128</v>
      </c>
    </row>
    <row r="14" spans="1:2" x14ac:dyDescent="0.2">
      <c r="A14" s="119"/>
    </row>
    <row r="15" spans="1:2" ht="15" customHeight="1" x14ac:dyDescent="0.2">
      <c r="A15" s="121" t="s">
        <v>5</v>
      </c>
      <c r="B15" s="30" t="s">
        <v>53</v>
      </c>
    </row>
    <row r="16" spans="1:2" ht="15" customHeight="1" x14ac:dyDescent="0.2">
      <c r="A16" s="119"/>
      <c r="B16" s="30" t="s">
        <v>54</v>
      </c>
    </row>
    <row r="17" spans="1:2" ht="15" customHeight="1" x14ac:dyDescent="0.2">
      <c r="A17" s="119"/>
      <c r="B17" s="30" t="s">
        <v>55</v>
      </c>
    </row>
    <row r="18" spans="1:2" ht="15" customHeight="1" x14ac:dyDescent="0.2">
      <c r="A18" s="119"/>
      <c r="B18" s="29" t="s">
        <v>56</v>
      </c>
    </row>
    <row r="19" spans="1:2" ht="15" customHeight="1" x14ac:dyDescent="0.2">
      <c r="A19" s="119"/>
      <c r="B19" s="23" t="s">
        <v>137</v>
      </c>
    </row>
    <row r="20" spans="1:2" x14ac:dyDescent="0.2">
      <c r="A20" s="119"/>
    </row>
    <row r="21" spans="1:2" ht="15" customHeight="1" x14ac:dyDescent="0.2">
      <c r="A21" s="121" t="s">
        <v>133</v>
      </c>
      <c r="B21" s="1" t="s">
        <v>177</v>
      </c>
    </row>
    <row r="22" spans="1:2" ht="15" customHeight="1" x14ac:dyDescent="0.2">
      <c r="A22" s="119"/>
      <c r="B22" s="31" t="s">
        <v>178</v>
      </c>
    </row>
    <row r="23" spans="1:2" x14ac:dyDescent="0.2">
      <c r="A23" s="119"/>
    </row>
    <row r="24" spans="1:2" ht="15" customHeight="1" x14ac:dyDescent="0.2">
      <c r="A24" s="121" t="s">
        <v>7</v>
      </c>
      <c r="B24" s="23" t="s">
        <v>57</v>
      </c>
    </row>
    <row r="25" spans="1:2" ht="15" customHeight="1" x14ac:dyDescent="0.2">
      <c r="A25" s="119"/>
      <c r="B25" s="23" t="s">
        <v>129</v>
      </c>
    </row>
    <row r="26" spans="1:2" ht="15" customHeight="1" x14ac:dyDescent="0.2">
      <c r="A26" s="119"/>
      <c r="B26" s="23" t="s">
        <v>130</v>
      </c>
    </row>
    <row r="27" spans="1:2" x14ac:dyDescent="0.2">
      <c r="A27" s="119"/>
    </row>
    <row r="28" spans="1:2" ht="15" customHeight="1" x14ac:dyDescent="0.2">
      <c r="A28" s="121" t="s">
        <v>8</v>
      </c>
      <c r="B28" s="23" t="s">
        <v>58</v>
      </c>
    </row>
    <row r="29" spans="1:2" ht="15" customHeight="1" x14ac:dyDescent="0.2">
      <c r="A29" s="119"/>
      <c r="B29" s="23" t="s">
        <v>136</v>
      </c>
    </row>
    <row r="30" spans="1:2" ht="15" customHeight="1" x14ac:dyDescent="0.2">
      <c r="A30" s="119"/>
      <c r="B30" s="23" t="s">
        <v>59</v>
      </c>
    </row>
    <row r="31" spans="1:2" ht="15" customHeight="1" x14ac:dyDescent="0.2">
      <c r="A31" s="119"/>
      <c r="B31" s="32" t="s">
        <v>60</v>
      </c>
    </row>
    <row r="32" spans="1:2" x14ac:dyDescent="0.2">
      <c r="A32" s="119"/>
    </row>
    <row r="33" spans="1:2" ht="15" customHeight="1" x14ac:dyDescent="0.2">
      <c r="A33" s="121" t="s">
        <v>9</v>
      </c>
      <c r="B33" s="23" t="s">
        <v>61</v>
      </c>
    </row>
    <row r="34" spans="1:2" ht="15" customHeight="1" x14ac:dyDescent="0.2">
      <c r="A34" s="119"/>
      <c r="B34" s="23" t="s">
        <v>62</v>
      </c>
    </row>
    <row r="35" spans="1:2" x14ac:dyDescent="0.2">
      <c r="A35" s="119"/>
    </row>
    <row r="36" spans="1:2" ht="15" customHeight="1" x14ac:dyDescent="0.2">
      <c r="A36" s="121" t="s">
        <v>11</v>
      </c>
      <c r="B36" s="29" t="s">
        <v>131</v>
      </c>
    </row>
    <row r="37" spans="1:2" ht="15" customHeight="1" x14ac:dyDescent="0.2">
      <c r="A37" s="119"/>
      <c r="B37" s="29" t="s">
        <v>138</v>
      </c>
    </row>
    <row r="38" spans="1:2" ht="15" customHeight="1" x14ac:dyDescent="0.2">
      <c r="A38" s="119"/>
      <c r="B38" s="33" t="s">
        <v>180</v>
      </c>
    </row>
    <row r="39" spans="1:2" ht="15" customHeight="1" x14ac:dyDescent="0.2">
      <c r="A39" s="119"/>
      <c r="B39" s="29" t="s">
        <v>181</v>
      </c>
    </row>
    <row r="40" spans="1:2" ht="15" customHeight="1" x14ac:dyDescent="0.2">
      <c r="A40" s="119"/>
      <c r="B40" s="29" t="s">
        <v>134</v>
      </c>
    </row>
    <row r="41" spans="1:2" ht="15" customHeight="1" x14ac:dyDescent="0.2">
      <c r="A41" s="119"/>
      <c r="B41" s="29" t="s">
        <v>135</v>
      </c>
    </row>
    <row r="42" spans="1:2" x14ac:dyDescent="0.2">
      <c r="A42" s="119"/>
    </row>
    <row r="43" spans="1:2" ht="15" customHeight="1" x14ac:dyDescent="0.2">
      <c r="A43" s="121" t="s">
        <v>13</v>
      </c>
      <c r="B43" s="29" t="s">
        <v>139</v>
      </c>
    </row>
    <row r="44" spans="1:2" ht="15" customHeight="1" x14ac:dyDescent="0.2">
      <c r="A44" s="119"/>
      <c r="B44" s="29" t="s">
        <v>142</v>
      </c>
    </row>
    <row r="45" spans="1:2" ht="15" customHeight="1" x14ac:dyDescent="0.2">
      <c r="A45" s="119"/>
      <c r="B45" s="33" t="s">
        <v>182</v>
      </c>
    </row>
    <row r="46" spans="1:2" ht="15" customHeight="1" x14ac:dyDescent="0.2">
      <c r="A46" s="119"/>
      <c r="B46" s="29" t="s">
        <v>183</v>
      </c>
    </row>
    <row r="47" spans="1:2" ht="15" customHeight="1" x14ac:dyDescent="0.2">
      <c r="A47" s="119"/>
      <c r="B47" s="29" t="s">
        <v>141</v>
      </c>
    </row>
    <row r="48" spans="1:2" ht="15" customHeight="1" x14ac:dyDescent="0.2">
      <c r="A48" s="119"/>
      <c r="B48" s="29" t="s">
        <v>140</v>
      </c>
    </row>
    <row r="49" spans="1:2" x14ac:dyDescent="0.2">
      <c r="A49" s="119"/>
    </row>
    <row r="50" spans="1:2" ht="25.5" customHeight="1" x14ac:dyDescent="0.2">
      <c r="A50" s="121" t="s">
        <v>15</v>
      </c>
      <c r="B50" s="27" t="s">
        <v>162</v>
      </c>
    </row>
    <row r="51" spans="1:2" x14ac:dyDescent="0.2">
      <c r="A51" s="119"/>
    </row>
    <row r="52" spans="1:2" ht="15" customHeight="1" x14ac:dyDescent="0.2">
      <c r="A52" s="121" t="s">
        <v>17</v>
      </c>
      <c r="B52" s="29" t="s">
        <v>63</v>
      </c>
    </row>
    <row r="53" spans="1:2" x14ac:dyDescent="0.2">
      <c r="A53" s="119"/>
    </row>
    <row r="54" spans="1:2" ht="15" customHeight="1" x14ac:dyDescent="0.2">
      <c r="A54" s="121" t="s">
        <v>18</v>
      </c>
      <c r="B54" s="30" t="s">
        <v>64</v>
      </c>
    </row>
    <row r="55" spans="1:2" ht="15" customHeight="1" x14ac:dyDescent="0.2">
      <c r="A55" s="119"/>
      <c r="B55" s="30" t="s">
        <v>65</v>
      </c>
    </row>
    <row r="56" spans="1:2" ht="15" customHeight="1" x14ac:dyDescent="0.2">
      <c r="A56" s="119"/>
      <c r="B56" s="30" t="s">
        <v>66</v>
      </c>
    </row>
    <row r="57" spans="1:2" ht="15" customHeight="1" x14ac:dyDescent="0.2">
      <c r="A57" s="119"/>
      <c r="B57" s="30" t="s">
        <v>67</v>
      </c>
    </row>
    <row r="58" spans="1:2" ht="15" customHeight="1" x14ac:dyDescent="0.2">
      <c r="A58" s="119"/>
      <c r="B58" s="30" t="s">
        <v>68</v>
      </c>
    </row>
    <row r="59" spans="1:2" x14ac:dyDescent="0.2">
      <c r="A59" s="119"/>
    </row>
    <row r="60" spans="1:2" ht="15" customHeight="1" x14ac:dyDescent="0.2">
      <c r="A60" s="121" t="s">
        <v>20</v>
      </c>
      <c r="B60" s="23" t="s">
        <v>69</v>
      </c>
    </row>
    <row r="61" spans="1:2" x14ac:dyDescent="0.2">
      <c r="A61" s="119"/>
      <c r="B61" s="23"/>
    </row>
    <row r="62" spans="1:2" ht="15" customHeight="1" x14ac:dyDescent="0.2">
      <c r="A62" s="121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0"/>
  <sheetViews>
    <sheetView zoomScaleNormal="100" workbookViewId="0">
      <selection activeCell="B28" sqref="B28"/>
    </sheetView>
  </sheetViews>
  <sheetFormatPr baseColWidth="10" defaultColWidth="9.140625" defaultRowHeight="11.25" x14ac:dyDescent="0.2"/>
  <cols>
    <col min="1" max="1" width="10" style="43" customWidth="1"/>
    <col min="2" max="2" width="72.85546875" style="43" bestFit="1" customWidth="1"/>
    <col min="3" max="3" width="15.7109375" style="43" customWidth="1"/>
    <col min="4" max="5" width="19.7109375" style="43" customWidth="1"/>
    <col min="6" max="16384" width="9.140625" style="43"/>
  </cols>
  <sheetData>
    <row r="1" spans="1:5" s="49" customFormat="1" ht="18.95" customHeight="1" x14ac:dyDescent="0.25">
      <c r="A1" s="149" t="str">
        <f>ESF!A1</f>
        <v>INSTITUTO MUNICIPAL DE PLANEACION_x000D_</v>
      </c>
      <c r="B1" s="149"/>
      <c r="C1" s="149"/>
      <c r="D1" s="37" t="s">
        <v>185</v>
      </c>
      <c r="E1" s="48">
        <f>'Notas a los Edos Financieros'!D1</f>
        <v>2020</v>
      </c>
    </row>
    <row r="2" spans="1:5" s="39" customFormat="1" ht="18.95" customHeight="1" x14ac:dyDescent="0.25">
      <c r="A2" s="149" t="s">
        <v>296</v>
      </c>
      <c r="B2" s="149"/>
      <c r="C2" s="149"/>
      <c r="D2" s="37" t="s">
        <v>187</v>
      </c>
      <c r="E2" s="48" t="str">
        <f>'Notas a los Edos Financieros'!D2</f>
        <v>Anual</v>
      </c>
    </row>
    <row r="3" spans="1:5" s="39" customFormat="1" ht="18.95" customHeight="1" x14ac:dyDescent="0.25">
      <c r="A3" s="149" t="str">
        <f>ESF!A3</f>
        <v>Correspondiente del 01 de Enero al 31 de Diciembre de 2020</v>
      </c>
      <c r="B3" s="149"/>
      <c r="C3" s="149"/>
      <c r="D3" s="37" t="s">
        <v>188</v>
      </c>
      <c r="E3" s="48">
        <f>'Notas a los Edos Financieros'!D3</f>
        <v>1</v>
      </c>
    </row>
    <row r="4" spans="1:5" x14ac:dyDescent="0.2">
      <c r="A4" s="41" t="s">
        <v>189</v>
      </c>
      <c r="B4" s="42"/>
      <c r="C4" s="42"/>
      <c r="D4" s="42"/>
      <c r="E4" s="42"/>
    </row>
    <row r="6" spans="1:5" x14ac:dyDescent="0.2">
      <c r="A6" s="67" t="s">
        <v>576</v>
      </c>
      <c r="B6" s="67"/>
      <c r="C6" s="67"/>
      <c r="D6" s="67"/>
      <c r="E6" s="67"/>
    </row>
    <row r="7" spans="1:5" x14ac:dyDescent="0.2">
      <c r="A7" s="68" t="s">
        <v>146</v>
      </c>
      <c r="B7" s="68" t="s">
        <v>143</v>
      </c>
      <c r="C7" s="68" t="s">
        <v>144</v>
      </c>
      <c r="D7" s="68" t="s">
        <v>297</v>
      </c>
      <c r="E7" s="68"/>
    </row>
    <row r="8" spans="1:5" x14ac:dyDescent="0.2">
      <c r="A8" s="70">
        <v>4100</v>
      </c>
      <c r="B8" s="71" t="s">
        <v>298</v>
      </c>
      <c r="C8" s="74">
        <f>C34+C46</f>
        <v>161880.25</v>
      </c>
      <c r="D8" s="72"/>
      <c r="E8" s="69"/>
    </row>
    <row r="9" spans="1:5" x14ac:dyDescent="0.2">
      <c r="A9" s="70">
        <v>4110</v>
      </c>
      <c r="B9" s="71" t="s">
        <v>299</v>
      </c>
      <c r="C9" s="74">
        <v>0</v>
      </c>
      <c r="D9" s="72"/>
      <c r="E9" s="69"/>
    </row>
    <row r="10" spans="1:5" x14ac:dyDescent="0.2">
      <c r="A10" s="70">
        <v>4111</v>
      </c>
      <c r="B10" s="71" t="s">
        <v>300</v>
      </c>
      <c r="C10" s="74">
        <v>0</v>
      </c>
      <c r="D10" s="72"/>
      <c r="E10" s="69"/>
    </row>
    <row r="11" spans="1:5" x14ac:dyDescent="0.2">
      <c r="A11" s="70">
        <v>4112</v>
      </c>
      <c r="B11" s="71" t="s">
        <v>301</v>
      </c>
      <c r="C11" s="74">
        <v>0</v>
      </c>
      <c r="D11" s="72"/>
      <c r="E11" s="69"/>
    </row>
    <row r="12" spans="1:5" x14ac:dyDescent="0.2">
      <c r="A12" s="70">
        <v>4113</v>
      </c>
      <c r="B12" s="71" t="s">
        <v>302</v>
      </c>
      <c r="C12" s="74">
        <v>0</v>
      </c>
      <c r="D12" s="72"/>
      <c r="E12" s="69"/>
    </row>
    <row r="13" spans="1:5" x14ac:dyDescent="0.2">
      <c r="A13" s="70">
        <v>4114</v>
      </c>
      <c r="B13" s="71" t="s">
        <v>303</v>
      </c>
      <c r="C13" s="74">
        <v>0</v>
      </c>
      <c r="D13" s="72"/>
      <c r="E13" s="69"/>
    </row>
    <row r="14" spans="1:5" x14ac:dyDescent="0.2">
      <c r="A14" s="70">
        <v>4115</v>
      </c>
      <c r="B14" s="71" t="s">
        <v>304</v>
      </c>
      <c r="C14" s="74">
        <v>0</v>
      </c>
      <c r="D14" s="72"/>
      <c r="E14" s="69"/>
    </row>
    <row r="15" spans="1:5" x14ac:dyDescent="0.2">
      <c r="A15" s="70">
        <v>4116</v>
      </c>
      <c r="B15" s="71" t="s">
        <v>305</v>
      </c>
      <c r="C15" s="74">
        <v>0</v>
      </c>
      <c r="D15" s="72"/>
      <c r="E15" s="69"/>
    </row>
    <row r="16" spans="1:5" x14ac:dyDescent="0.2">
      <c r="A16" s="70">
        <v>4117</v>
      </c>
      <c r="B16" s="71" t="s">
        <v>306</v>
      </c>
      <c r="C16" s="74">
        <v>0</v>
      </c>
      <c r="D16" s="72"/>
      <c r="E16" s="69"/>
    </row>
    <row r="17" spans="1:5" ht="22.5" x14ac:dyDescent="0.2">
      <c r="A17" s="70">
        <v>4118</v>
      </c>
      <c r="B17" s="72" t="s">
        <v>495</v>
      </c>
      <c r="C17" s="74">
        <v>0</v>
      </c>
      <c r="D17" s="72"/>
      <c r="E17" s="69"/>
    </row>
    <row r="18" spans="1:5" x14ac:dyDescent="0.2">
      <c r="A18" s="70">
        <v>4119</v>
      </c>
      <c r="B18" s="71" t="s">
        <v>307</v>
      </c>
      <c r="C18" s="74">
        <v>0</v>
      </c>
      <c r="D18" s="72"/>
      <c r="E18" s="69"/>
    </row>
    <row r="19" spans="1:5" x14ac:dyDescent="0.2">
      <c r="A19" s="70">
        <v>4120</v>
      </c>
      <c r="B19" s="71" t="s">
        <v>308</v>
      </c>
      <c r="C19" s="74">
        <v>0</v>
      </c>
      <c r="D19" s="72"/>
      <c r="E19" s="69"/>
    </row>
    <row r="20" spans="1:5" x14ac:dyDescent="0.2">
      <c r="A20" s="70">
        <v>4121</v>
      </c>
      <c r="B20" s="71" t="s">
        <v>309</v>
      </c>
      <c r="C20" s="74">
        <v>0</v>
      </c>
      <c r="D20" s="72"/>
      <c r="E20" s="69"/>
    </row>
    <row r="21" spans="1:5" x14ac:dyDescent="0.2">
      <c r="A21" s="70">
        <v>4122</v>
      </c>
      <c r="B21" s="71" t="s">
        <v>496</v>
      </c>
      <c r="C21" s="74">
        <v>0</v>
      </c>
      <c r="D21" s="72"/>
      <c r="E21" s="69"/>
    </row>
    <row r="22" spans="1:5" x14ac:dyDescent="0.2">
      <c r="A22" s="70">
        <v>4123</v>
      </c>
      <c r="B22" s="71" t="s">
        <v>310</v>
      </c>
      <c r="C22" s="74">
        <v>0</v>
      </c>
      <c r="D22" s="72"/>
      <c r="E22" s="69"/>
    </row>
    <row r="23" spans="1:5" x14ac:dyDescent="0.2">
      <c r="A23" s="70">
        <v>4124</v>
      </c>
      <c r="B23" s="71" t="s">
        <v>311</v>
      </c>
      <c r="C23" s="74">
        <v>0</v>
      </c>
      <c r="D23" s="72"/>
      <c r="E23" s="69"/>
    </row>
    <row r="24" spans="1:5" x14ac:dyDescent="0.2">
      <c r="A24" s="70">
        <v>4129</v>
      </c>
      <c r="B24" s="71" t="s">
        <v>312</v>
      </c>
      <c r="C24" s="74">
        <v>0</v>
      </c>
      <c r="D24" s="72"/>
      <c r="E24" s="69"/>
    </row>
    <row r="25" spans="1:5" x14ac:dyDescent="0.2">
      <c r="A25" s="70">
        <v>4130</v>
      </c>
      <c r="B25" s="71" t="s">
        <v>313</v>
      </c>
      <c r="C25" s="74">
        <v>0</v>
      </c>
      <c r="D25" s="72"/>
      <c r="E25" s="69"/>
    </row>
    <row r="26" spans="1:5" x14ac:dyDescent="0.2">
      <c r="A26" s="70">
        <v>4131</v>
      </c>
      <c r="B26" s="71" t="s">
        <v>314</v>
      </c>
      <c r="C26" s="74">
        <v>0</v>
      </c>
      <c r="D26" s="72"/>
      <c r="E26" s="69"/>
    </row>
    <row r="27" spans="1:5" ht="22.5" x14ac:dyDescent="0.2">
      <c r="A27" s="70">
        <v>4132</v>
      </c>
      <c r="B27" s="72" t="s">
        <v>497</v>
      </c>
      <c r="C27" s="74">
        <v>0</v>
      </c>
      <c r="D27" s="72"/>
      <c r="E27" s="69"/>
    </row>
    <row r="28" spans="1:5" x14ac:dyDescent="0.2">
      <c r="A28" s="70">
        <v>4140</v>
      </c>
      <c r="B28" s="71" t="s">
        <v>315</v>
      </c>
      <c r="C28" s="74">
        <v>0</v>
      </c>
      <c r="D28" s="72"/>
      <c r="E28" s="69"/>
    </row>
    <row r="29" spans="1:5" x14ac:dyDescent="0.2">
      <c r="A29" s="70">
        <v>4141</v>
      </c>
      <c r="B29" s="71" t="s">
        <v>316</v>
      </c>
      <c r="C29" s="74">
        <v>0</v>
      </c>
      <c r="D29" s="72"/>
      <c r="E29" s="69"/>
    </row>
    <row r="30" spans="1:5" x14ac:dyDescent="0.2">
      <c r="A30" s="70">
        <v>4143</v>
      </c>
      <c r="B30" s="71" t="s">
        <v>317</v>
      </c>
      <c r="C30" s="74">
        <v>0</v>
      </c>
      <c r="D30" s="72"/>
      <c r="E30" s="69"/>
    </row>
    <row r="31" spans="1:5" x14ac:dyDescent="0.2">
      <c r="A31" s="70">
        <v>4144</v>
      </c>
      <c r="B31" s="71" t="s">
        <v>318</v>
      </c>
      <c r="C31" s="74">
        <v>0</v>
      </c>
      <c r="D31" s="72"/>
      <c r="E31" s="69"/>
    </row>
    <row r="32" spans="1:5" ht="22.5" x14ac:dyDescent="0.2">
      <c r="A32" s="70">
        <v>4145</v>
      </c>
      <c r="B32" s="72" t="s">
        <v>498</v>
      </c>
      <c r="C32" s="74">
        <v>0</v>
      </c>
      <c r="D32" s="72"/>
      <c r="E32" s="69"/>
    </row>
    <row r="33" spans="1:5" x14ac:dyDescent="0.2">
      <c r="A33" s="70">
        <v>4149</v>
      </c>
      <c r="B33" s="71" t="s">
        <v>319</v>
      </c>
      <c r="C33" s="74">
        <v>0</v>
      </c>
      <c r="D33" s="72"/>
      <c r="E33" s="69"/>
    </row>
    <row r="34" spans="1:5" x14ac:dyDescent="0.2">
      <c r="A34" s="70">
        <v>4150</v>
      </c>
      <c r="B34" s="71" t="s">
        <v>499</v>
      </c>
      <c r="C34" s="74">
        <v>190.17</v>
      </c>
      <c r="D34" s="72" t="s">
        <v>638</v>
      </c>
      <c r="E34" s="69"/>
    </row>
    <row r="35" spans="1:5" x14ac:dyDescent="0.2">
      <c r="A35" s="70">
        <v>4151</v>
      </c>
      <c r="B35" s="71" t="s">
        <v>499</v>
      </c>
      <c r="C35" s="74">
        <v>190.17</v>
      </c>
      <c r="D35" s="72" t="s">
        <v>638</v>
      </c>
      <c r="E35" s="69"/>
    </row>
    <row r="36" spans="1:5" ht="22.5" x14ac:dyDescent="0.2">
      <c r="A36" s="70">
        <v>4154</v>
      </c>
      <c r="B36" s="72" t="s">
        <v>500</v>
      </c>
      <c r="C36" s="74">
        <v>0</v>
      </c>
      <c r="D36" s="72"/>
      <c r="E36" s="69"/>
    </row>
    <row r="37" spans="1:5" x14ac:dyDescent="0.2">
      <c r="A37" s="70">
        <v>4160</v>
      </c>
      <c r="B37" s="71" t="s">
        <v>501</v>
      </c>
      <c r="C37" s="74">
        <v>0</v>
      </c>
      <c r="D37" s="72"/>
      <c r="E37" s="69"/>
    </row>
    <row r="38" spans="1:5" x14ac:dyDescent="0.2">
      <c r="A38" s="70">
        <v>4161</v>
      </c>
      <c r="B38" s="71" t="s">
        <v>320</v>
      </c>
      <c r="C38" s="74">
        <v>0</v>
      </c>
      <c r="D38" s="72"/>
      <c r="E38" s="69"/>
    </row>
    <row r="39" spans="1:5" x14ac:dyDescent="0.2">
      <c r="A39" s="70">
        <v>4162</v>
      </c>
      <c r="B39" s="71" t="s">
        <v>321</v>
      </c>
      <c r="C39" s="74">
        <v>0</v>
      </c>
      <c r="D39" s="72"/>
      <c r="E39" s="69"/>
    </row>
    <row r="40" spans="1:5" x14ac:dyDescent="0.2">
      <c r="A40" s="70">
        <v>4163</v>
      </c>
      <c r="B40" s="71" t="s">
        <v>322</v>
      </c>
      <c r="C40" s="74">
        <v>0</v>
      </c>
      <c r="D40" s="72"/>
      <c r="E40" s="69"/>
    </row>
    <row r="41" spans="1:5" x14ac:dyDescent="0.2">
      <c r="A41" s="70">
        <v>4164</v>
      </c>
      <c r="B41" s="71" t="s">
        <v>323</v>
      </c>
      <c r="C41" s="74">
        <v>0</v>
      </c>
      <c r="D41" s="72"/>
      <c r="E41" s="69"/>
    </row>
    <row r="42" spans="1:5" x14ac:dyDescent="0.2">
      <c r="A42" s="70">
        <v>4165</v>
      </c>
      <c r="B42" s="71" t="s">
        <v>324</v>
      </c>
      <c r="C42" s="74">
        <v>0</v>
      </c>
      <c r="D42" s="72"/>
      <c r="E42" s="69"/>
    </row>
    <row r="43" spans="1:5" ht="22.5" x14ac:dyDescent="0.2">
      <c r="A43" s="70">
        <v>4166</v>
      </c>
      <c r="B43" s="72" t="s">
        <v>502</v>
      </c>
      <c r="C43" s="74">
        <v>0</v>
      </c>
      <c r="D43" s="72"/>
      <c r="E43" s="69"/>
    </row>
    <row r="44" spans="1:5" x14ac:dyDescent="0.2">
      <c r="A44" s="70">
        <v>4168</v>
      </c>
      <c r="B44" s="71" t="s">
        <v>325</v>
      </c>
      <c r="C44" s="74">
        <v>0</v>
      </c>
      <c r="D44" s="72"/>
      <c r="E44" s="69"/>
    </row>
    <row r="45" spans="1:5" x14ac:dyDescent="0.2">
      <c r="A45" s="70">
        <v>4169</v>
      </c>
      <c r="B45" s="71" t="s">
        <v>326</v>
      </c>
      <c r="C45" s="74">
        <v>0</v>
      </c>
      <c r="D45" s="72"/>
      <c r="E45" s="69"/>
    </row>
    <row r="46" spans="1:5" ht="33.75" x14ac:dyDescent="0.2">
      <c r="A46" s="70">
        <v>4170</v>
      </c>
      <c r="B46" s="71" t="s">
        <v>503</v>
      </c>
      <c r="C46" s="74">
        <v>161690.07999999999</v>
      </c>
      <c r="D46" s="72" t="s">
        <v>639</v>
      </c>
      <c r="E46" s="69"/>
    </row>
    <row r="47" spans="1:5" x14ac:dyDescent="0.2">
      <c r="A47" s="70">
        <v>4171</v>
      </c>
      <c r="B47" s="71" t="s">
        <v>504</v>
      </c>
      <c r="C47" s="74">
        <v>0</v>
      </c>
      <c r="D47" s="72"/>
      <c r="E47" s="69"/>
    </row>
    <row r="48" spans="1:5" x14ac:dyDescent="0.2">
      <c r="A48" s="70">
        <v>4172</v>
      </c>
      <c r="B48" s="71" t="s">
        <v>505</v>
      </c>
      <c r="C48" s="74">
        <v>0</v>
      </c>
      <c r="D48" s="72"/>
      <c r="E48" s="69"/>
    </row>
    <row r="49" spans="1:5" ht="33.75" x14ac:dyDescent="0.2">
      <c r="A49" s="70">
        <v>4173</v>
      </c>
      <c r="B49" s="72" t="s">
        <v>506</v>
      </c>
      <c r="C49" s="74">
        <v>161690.07999999999</v>
      </c>
      <c r="D49" s="72" t="s">
        <v>639</v>
      </c>
      <c r="E49" s="69"/>
    </row>
    <row r="50" spans="1:5" ht="22.5" x14ac:dyDescent="0.2">
      <c r="A50" s="70">
        <v>4174</v>
      </c>
      <c r="B50" s="72" t="s">
        <v>507</v>
      </c>
      <c r="C50" s="74">
        <v>0</v>
      </c>
      <c r="D50" s="72"/>
      <c r="E50" s="69"/>
    </row>
    <row r="51" spans="1:5" ht="22.5" x14ac:dyDescent="0.2">
      <c r="A51" s="70">
        <v>4175</v>
      </c>
      <c r="B51" s="72" t="s">
        <v>508</v>
      </c>
      <c r="C51" s="74">
        <v>0</v>
      </c>
      <c r="D51" s="72"/>
      <c r="E51" s="69"/>
    </row>
    <row r="52" spans="1:5" ht="22.5" x14ac:dyDescent="0.2">
      <c r="A52" s="70">
        <v>4176</v>
      </c>
      <c r="B52" s="72" t="s">
        <v>509</v>
      </c>
      <c r="C52" s="74">
        <v>0</v>
      </c>
      <c r="D52" s="72"/>
      <c r="E52" s="69"/>
    </row>
    <row r="53" spans="1:5" ht="22.5" x14ac:dyDescent="0.2">
      <c r="A53" s="70">
        <v>4177</v>
      </c>
      <c r="B53" s="72" t="s">
        <v>510</v>
      </c>
      <c r="C53" s="74">
        <v>0</v>
      </c>
      <c r="D53" s="72"/>
      <c r="E53" s="69"/>
    </row>
    <row r="54" spans="1:5" ht="22.5" x14ac:dyDescent="0.2">
      <c r="A54" s="70">
        <v>4178</v>
      </c>
      <c r="B54" s="72" t="s">
        <v>511</v>
      </c>
      <c r="C54" s="74">
        <v>0</v>
      </c>
      <c r="D54" s="72"/>
      <c r="E54" s="69"/>
    </row>
    <row r="55" spans="1:5" x14ac:dyDescent="0.2">
      <c r="A55" s="70"/>
      <c r="B55" s="72"/>
      <c r="C55" s="74"/>
      <c r="D55" s="71"/>
      <c r="E55" s="69"/>
    </row>
    <row r="56" spans="1:5" x14ac:dyDescent="0.2">
      <c r="A56" s="67" t="s">
        <v>577</v>
      </c>
      <c r="B56" s="67"/>
      <c r="C56" s="67"/>
      <c r="D56" s="67"/>
      <c r="E56" s="67"/>
    </row>
    <row r="57" spans="1:5" x14ac:dyDescent="0.2">
      <c r="A57" s="68" t="s">
        <v>146</v>
      </c>
      <c r="B57" s="68" t="s">
        <v>143</v>
      </c>
      <c r="C57" s="68" t="s">
        <v>144</v>
      </c>
      <c r="D57" s="68" t="s">
        <v>297</v>
      </c>
      <c r="E57" s="68"/>
    </row>
    <row r="58" spans="1:5" ht="33.75" x14ac:dyDescent="0.2">
      <c r="A58" s="70">
        <v>4200</v>
      </c>
      <c r="B58" s="72" t="s">
        <v>512</v>
      </c>
      <c r="C58" s="74">
        <f>+C59+C65</f>
        <v>29341817.34</v>
      </c>
      <c r="D58" s="72" t="s">
        <v>640</v>
      </c>
      <c r="E58" s="69"/>
    </row>
    <row r="59" spans="1:5" ht="22.5" x14ac:dyDescent="0.2">
      <c r="A59" s="70">
        <v>4210</v>
      </c>
      <c r="B59" s="72" t="s">
        <v>513</v>
      </c>
      <c r="C59" s="74">
        <v>0</v>
      </c>
      <c r="D59" s="72"/>
      <c r="E59" s="69"/>
    </row>
    <row r="60" spans="1:5" x14ac:dyDescent="0.2">
      <c r="A60" s="70">
        <v>4211</v>
      </c>
      <c r="B60" s="71" t="s">
        <v>327</v>
      </c>
      <c r="C60" s="74">
        <v>0</v>
      </c>
      <c r="D60" s="72"/>
      <c r="E60" s="69"/>
    </row>
    <row r="61" spans="1:5" x14ac:dyDescent="0.2">
      <c r="A61" s="70">
        <v>4212</v>
      </c>
      <c r="B61" s="71" t="s">
        <v>328</v>
      </c>
      <c r="C61" s="74">
        <v>0</v>
      </c>
      <c r="D61" s="72"/>
      <c r="E61" s="69"/>
    </row>
    <row r="62" spans="1:5" x14ac:dyDescent="0.2">
      <c r="A62" s="70">
        <v>4213</v>
      </c>
      <c r="B62" s="71" t="s">
        <v>329</v>
      </c>
      <c r="C62" s="74">
        <v>0</v>
      </c>
      <c r="D62" s="72"/>
      <c r="E62" s="69"/>
    </row>
    <row r="63" spans="1:5" x14ac:dyDescent="0.2">
      <c r="A63" s="70">
        <v>4214</v>
      </c>
      <c r="B63" s="71" t="s">
        <v>514</v>
      </c>
      <c r="C63" s="74">
        <v>0</v>
      </c>
      <c r="D63" s="72"/>
      <c r="E63" s="69"/>
    </row>
    <row r="64" spans="1:5" x14ac:dyDescent="0.2">
      <c r="A64" s="70">
        <v>4215</v>
      </c>
      <c r="B64" s="71" t="s">
        <v>515</v>
      </c>
      <c r="C64" s="74">
        <v>0</v>
      </c>
      <c r="D64" s="72"/>
      <c r="E64" s="69"/>
    </row>
    <row r="65" spans="1:5" ht="33.75" x14ac:dyDescent="0.2">
      <c r="A65" s="70">
        <v>4220</v>
      </c>
      <c r="B65" s="71" t="s">
        <v>330</v>
      </c>
      <c r="C65" s="74">
        <f>C67+C66</f>
        <v>29341817.34</v>
      </c>
      <c r="D65" s="72" t="s">
        <v>641</v>
      </c>
      <c r="E65" s="69"/>
    </row>
    <row r="66" spans="1:5" ht="22.5" x14ac:dyDescent="0.2">
      <c r="A66" s="70">
        <v>4221</v>
      </c>
      <c r="B66" s="71" t="s">
        <v>331</v>
      </c>
      <c r="C66" s="74">
        <v>21147260.66</v>
      </c>
      <c r="D66" s="72" t="s">
        <v>642</v>
      </c>
      <c r="E66" s="69"/>
    </row>
    <row r="67" spans="1:5" ht="22.5" x14ac:dyDescent="0.2">
      <c r="A67" s="70">
        <v>4223</v>
      </c>
      <c r="B67" s="71" t="s">
        <v>332</v>
      </c>
      <c r="C67" s="74">
        <v>8194556.6799999997</v>
      </c>
      <c r="D67" s="72" t="s">
        <v>643</v>
      </c>
      <c r="E67" s="69"/>
    </row>
    <row r="68" spans="1:5" x14ac:dyDescent="0.2">
      <c r="A68" s="70">
        <v>4225</v>
      </c>
      <c r="B68" s="71" t="s">
        <v>334</v>
      </c>
      <c r="C68" s="74">
        <v>0</v>
      </c>
      <c r="D68" s="72"/>
      <c r="E68" s="69"/>
    </row>
    <row r="69" spans="1:5" x14ac:dyDescent="0.2">
      <c r="A69" s="70">
        <v>4227</v>
      </c>
      <c r="B69" s="71" t="s">
        <v>516</v>
      </c>
      <c r="C69" s="74">
        <v>0</v>
      </c>
      <c r="D69" s="72"/>
      <c r="E69" s="69"/>
    </row>
    <row r="70" spans="1:5" x14ac:dyDescent="0.2">
      <c r="A70" s="69"/>
      <c r="B70" s="69"/>
      <c r="C70" s="69"/>
      <c r="D70" s="69"/>
      <c r="E70" s="69"/>
    </row>
    <row r="71" spans="1:5" x14ac:dyDescent="0.2">
      <c r="A71" s="67" t="s">
        <v>609</v>
      </c>
      <c r="B71" s="67"/>
      <c r="C71" s="67"/>
      <c r="D71" s="67"/>
      <c r="E71" s="67"/>
    </row>
    <row r="72" spans="1:5" x14ac:dyDescent="0.2">
      <c r="A72" s="68" t="s">
        <v>146</v>
      </c>
      <c r="B72" s="68" t="s">
        <v>143</v>
      </c>
      <c r="C72" s="68" t="s">
        <v>144</v>
      </c>
      <c r="D72" s="68" t="s">
        <v>147</v>
      </c>
      <c r="E72" s="68" t="s">
        <v>200</v>
      </c>
    </row>
    <row r="73" spans="1:5" ht="56.25" x14ac:dyDescent="0.2">
      <c r="A73" s="73">
        <v>4300</v>
      </c>
      <c r="B73" s="71" t="s">
        <v>335</v>
      </c>
      <c r="C73" s="74">
        <f>C74</f>
        <v>1073529.26</v>
      </c>
      <c r="D73" s="43" t="s">
        <v>644</v>
      </c>
      <c r="E73" s="134" t="s">
        <v>645</v>
      </c>
    </row>
    <row r="74" spans="1:5" ht="56.25" x14ac:dyDescent="0.2">
      <c r="A74" s="73">
        <v>4310</v>
      </c>
      <c r="B74" s="71" t="s">
        <v>336</v>
      </c>
      <c r="C74" s="74">
        <f>C76</f>
        <v>1073529.26</v>
      </c>
      <c r="D74" s="43" t="s">
        <v>644</v>
      </c>
      <c r="E74" s="134" t="s">
        <v>645</v>
      </c>
    </row>
    <row r="75" spans="1:5" x14ac:dyDescent="0.2">
      <c r="A75" s="73">
        <v>4311</v>
      </c>
      <c r="B75" s="71" t="s">
        <v>517</v>
      </c>
      <c r="C75" s="74">
        <v>0</v>
      </c>
      <c r="D75" s="71"/>
      <c r="E75" s="71"/>
    </row>
    <row r="76" spans="1:5" ht="56.25" x14ac:dyDescent="0.2">
      <c r="A76" s="73">
        <v>4319</v>
      </c>
      <c r="B76" s="71" t="s">
        <v>337</v>
      </c>
      <c r="C76" s="74">
        <v>1073529.26</v>
      </c>
      <c r="D76" s="43" t="s">
        <v>644</v>
      </c>
      <c r="E76" s="134" t="s">
        <v>645</v>
      </c>
    </row>
    <row r="77" spans="1:5" x14ac:dyDescent="0.2">
      <c r="A77" s="73">
        <v>4320</v>
      </c>
      <c r="B77" s="71" t="s">
        <v>338</v>
      </c>
      <c r="C77" s="74">
        <v>0</v>
      </c>
      <c r="D77" s="72"/>
      <c r="E77" s="71"/>
    </row>
    <row r="78" spans="1:5" x14ac:dyDescent="0.2">
      <c r="A78" s="73">
        <v>4321</v>
      </c>
      <c r="B78" s="71" t="s">
        <v>339</v>
      </c>
      <c r="C78" s="74">
        <v>0</v>
      </c>
      <c r="D78" s="72"/>
      <c r="E78" s="71"/>
    </row>
    <row r="79" spans="1:5" x14ac:dyDescent="0.2">
      <c r="A79" s="73">
        <v>4322</v>
      </c>
      <c r="B79" s="71" t="s">
        <v>340</v>
      </c>
      <c r="C79" s="74">
        <v>0</v>
      </c>
      <c r="D79" s="72"/>
      <c r="E79" s="71"/>
    </row>
    <row r="80" spans="1:5" x14ac:dyDescent="0.2">
      <c r="A80" s="73">
        <v>4323</v>
      </c>
      <c r="B80" s="71" t="s">
        <v>341</v>
      </c>
      <c r="C80" s="74">
        <v>0</v>
      </c>
      <c r="D80" s="72"/>
      <c r="E80" s="71"/>
    </row>
    <row r="81" spans="1:5" x14ac:dyDescent="0.2">
      <c r="A81" s="73">
        <v>4324</v>
      </c>
      <c r="B81" s="71" t="s">
        <v>342</v>
      </c>
      <c r="C81" s="74">
        <v>0</v>
      </c>
      <c r="D81" s="72"/>
      <c r="E81" s="71"/>
    </row>
    <row r="82" spans="1:5" x14ac:dyDescent="0.2">
      <c r="A82" s="73">
        <v>4325</v>
      </c>
      <c r="B82" s="71" t="s">
        <v>343</v>
      </c>
      <c r="C82" s="74">
        <v>0</v>
      </c>
      <c r="D82" s="72"/>
      <c r="E82" s="71"/>
    </row>
    <row r="83" spans="1:5" x14ac:dyDescent="0.2">
      <c r="A83" s="73">
        <v>4330</v>
      </c>
      <c r="B83" s="71" t="s">
        <v>344</v>
      </c>
      <c r="C83" s="74">
        <v>0</v>
      </c>
      <c r="D83" s="72"/>
      <c r="E83" s="71"/>
    </row>
    <row r="84" spans="1:5" x14ac:dyDescent="0.2">
      <c r="A84" s="73">
        <v>4331</v>
      </c>
      <c r="B84" s="71" t="s">
        <v>344</v>
      </c>
      <c r="C84" s="74">
        <v>0</v>
      </c>
      <c r="D84" s="72"/>
      <c r="E84" s="71"/>
    </row>
    <row r="85" spans="1:5" x14ac:dyDescent="0.2">
      <c r="A85" s="73">
        <v>4340</v>
      </c>
      <c r="B85" s="71" t="s">
        <v>345</v>
      </c>
      <c r="C85" s="74">
        <v>0</v>
      </c>
      <c r="D85" s="72"/>
      <c r="E85" s="71"/>
    </row>
    <row r="86" spans="1:5" x14ac:dyDescent="0.2">
      <c r="A86" s="73">
        <v>4341</v>
      </c>
      <c r="B86" s="71" t="s">
        <v>345</v>
      </c>
      <c r="C86" s="74">
        <v>0</v>
      </c>
      <c r="D86" s="72"/>
      <c r="E86" s="71"/>
    </row>
    <row r="87" spans="1:5" x14ac:dyDescent="0.2">
      <c r="A87" s="73">
        <v>4390</v>
      </c>
      <c r="B87" s="71" t="s">
        <v>346</v>
      </c>
      <c r="C87" s="74">
        <v>0</v>
      </c>
      <c r="D87" s="72"/>
      <c r="E87" s="71"/>
    </row>
    <row r="88" spans="1:5" x14ac:dyDescent="0.2">
      <c r="A88" s="73">
        <v>4392</v>
      </c>
      <c r="B88" s="71" t="s">
        <v>347</v>
      </c>
      <c r="C88" s="74">
        <v>0</v>
      </c>
      <c r="D88" s="72"/>
      <c r="E88" s="71"/>
    </row>
    <row r="89" spans="1:5" x14ac:dyDescent="0.2">
      <c r="A89" s="73">
        <v>4393</v>
      </c>
      <c r="B89" s="71" t="s">
        <v>518</v>
      </c>
      <c r="C89" s="74">
        <v>0</v>
      </c>
      <c r="D89" s="72"/>
      <c r="E89" s="71"/>
    </row>
    <row r="90" spans="1:5" x14ac:dyDescent="0.2">
      <c r="A90" s="73">
        <v>4394</v>
      </c>
      <c r="B90" s="71" t="s">
        <v>348</v>
      </c>
      <c r="C90" s="74">
        <v>0</v>
      </c>
      <c r="D90" s="72"/>
      <c r="E90" s="71"/>
    </row>
    <row r="91" spans="1:5" x14ac:dyDescent="0.2">
      <c r="A91" s="73">
        <v>4395</v>
      </c>
      <c r="B91" s="71" t="s">
        <v>349</v>
      </c>
      <c r="C91" s="74">
        <v>0</v>
      </c>
      <c r="D91" s="72"/>
      <c r="E91" s="71"/>
    </row>
    <row r="92" spans="1:5" x14ac:dyDescent="0.2">
      <c r="A92" s="73">
        <v>4396</v>
      </c>
      <c r="B92" s="71" t="s">
        <v>350</v>
      </c>
      <c r="C92" s="74">
        <v>0</v>
      </c>
      <c r="D92" s="72"/>
      <c r="E92" s="71"/>
    </row>
    <row r="93" spans="1:5" x14ac:dyDescent="0.2">
      <c r="A93" s="73">
        <v>4397</v>
      </c>
      <c r="B93" s="71" t="s">
        <v>519</v>
      </c>
      <c r="C93" s="74">
        <v>0</v>
      </c>
      <c r="D93" s="72"/>
      <c r="E93" s="71"/>
    </row>
    <row r="94" spans="1:5" x14ac:dyDescent="0.2">
      <c r="A94" s="73">
        <v>4399</v>
      </c>
      <c r="B94" s="71" t="s">
        <v>346</v>
      </c>
      <c r="C94" s="74">
        <v>0</v>
      </c>
      <c r="D94" s="72"/>
      <c r="E94" s="71"/>
    </row>
    <row r="95" spans="1:5" x14ac:dyDescent="0.2">
      <c r="A95" s="69"/>
      <c r="B95" s="69"/>
      <c r="C95" s="69"/>
      <c r="D95" s="69"/>
      <c r="E95" s="69"/>
    </row>
    <row r="96" spans="1:5" x14ac:dyDescent="0.2">
      <c r="A96" s="67" t="s">
        <v>578</v>
      </c>
      <c r="B96" s="67"/>
      <c r="C96" s="67"/>
      <c r="D96" s="67"/>
      <c r="E96" s="67"/>
    </row>
    <row r="97" spans="1:5" x14ac:dyDescent="0.2">
      <c r="A97" s="68" t="s">
        <v>146</v>
      </c>
      <c r="B97" s="68" t="s">
        <v>143</v>
      </c>
      <c r="C97" s="68" t="s">
        <v>144</v>
      </c>
      <c r="D97" s="68" t="s">
        <v>351</v>
      </c>
      <c r="E97" s="68" t="s">
        <v>200</v>
      </c>
    </row>
    <row r="98" spans="1:5" ht="78.75" x14ac:dyDescent="0.2">
      <c r="A98" s="73">
        <v>5000</v>
      </c>
      <c r="B98" s="71" t="s">
        <v>352</v>
      </c>
      <c r="C98" s="74">
        <f>C99+C127+C160+C170+C185+C218</f>
        <v>28865367.770000003</v>
      </c>
      <c r="D98" s="75">
        <f>C98/C98</f>
        <v>1</v>
      </c>
      <c r="E98" s="72" t="s">
        <v>646</v>
      </c>
    </row>
    <row r="99" spans="1:5" ht="78.75" x14ac:dyDescent="0.2">
      <c r="A99" s="73">
        <v>5100</v>
      </c>
      <c r="B99" s="71" t="s">
        <v>353</v>
      </c>
      <c r="C99" s="74">
        <f>C100+C107+C117</f>
        <v>27837858.850000001</v>
      </c>
      <c r="D99" s="75">
        <f>C99/$C$99</f>
        <v>1</v>
      </c>
      <c r="E99" s="72" t="s">
        <v>646</v>
      </c>
    </row>
    <row r="100" spans="1:5" ht="45" x14ac:dyDescent="0.2">
      <c r="A100" s="73">
        <v>5110</v>
      </c>
      <c r="B100" s="71" t="s">
        <v>354</v>
      </c>
      <c r="C100" s="143">
        <f>SUM(C101:C106)</f>
        <v>17024383.330000002</v>
      </c>
      <c r="D100" s="75">
        <f t="shared" ref="D100:D163" si="0">C100/$C$99</f>
        <v>0.61155505607429295</v>
      </c>
      <c r="E100" s="144" t="s">
        <v>647</v>
      </c>
    </row>
    <row r="101" spans="1:5" ht="22.5" x14ac:dyDescent="0.2">
      <c r="A101" s="73">
        <v>5111</v>
      </c>
      <c r="B101" s="71" t="s">
        <v>355</v>
      </c>
      <c r="C101" s="74">
        <v>10079687.550000001</v>
      </c>
      <c r="D101" s="75">
        <f t="shared" si="0"/>
        <v>0.36208559014228925</v>
      </c>
      <c r="E101" s="72" t="s">
        <v>648</v>
      </c>
    </row>
    <row r="102" spans="1:5" x14ac:dyDescent="0.2">
      <c r="A102" s="73">
        <v>5112</v>
      </c>
      <c r="B102" s="71" t="s">
        <v>356</v>
      </c>
      <c r="C102" s="74">
        <v>0</v>
      </c>
      <c r="D102" s="75">
        <f t="shared" si="0"/>
        <v>0</v>
      </c>
      <c r="E102" s="72"/>
    </row>
    <row r="103" spans="1:5" x14ac:dyDescent="0.2">
      <c r="A103" s="73">
        <v>5113</v>
      </c>
      <c r="B103" s="71" t="s">
        <v>357</v>
      </c>
      <c r="C103" s="74">
        <v>1887516.98</v>
      </c>
      <c r="D103" s="75">
        <f t="shared" si="0"/>
        <v>6.7803956840595869E-2</v>
      </c>
      <c r="E103" s="72"/>
    </row>
    <row r="104" spans="1:5" x14ac:dyDescent="0.2">
      <c r="A104" s="73">
        <v>5114</v>
      </c>
      <c r="B104" s="71" t="s">
        <v>358</v>
      </c>
      <c r="C104" s="74">
        <v>2058944.57</v>
      </c>
      <c r="D104" s="75">
        <f t="shared" si="0"/>
        <v>7.3962030668174028E-2</v>
      </c>
      <c r="E104" s="72"/>
    </row>
    <row r="105" spans="1:5" ht="22.5" x14ac:dyDescent="0.2">
      <c r="A105" s="73">
        <v>5115</v>
      </c>
      <c r="B105" s="71" t="s">
        <v>359</v>
      </c>
      <c r="C105" s="74">
        <v>2998234.23</v>
      </c>
      <c r="D105" s="75">
        <f t="shared" si="0"/>
        <v>0.10770347842323369</v>
      </c>
      <c r="E105" s="72" t="s">
        <v>648</v>
      </c>
    </row>
    <row r="106" spans="1:5" x14ac:dyDescent="0.2">
      <c r="A106" s="73">
        <v>5116</v>
      </c>
      <c r="B106" s="71" t="s">
        <v>360</v>
      </c>
      <c r="C106" s="74">
        <v>0</v>
      </c>
      <c r="D106" s="75">
        <f t="shared" si="0"/>
        <v>0</v>
      </c>
      <c r="E106" s="72"/>
    </row>
    <row r="107" spans="1:5" x14ac:dyDescent="0.2">
      <c r="A107" s="73">
        <v>5120</v>
      </c>
      <c r="B107" s="71" t="s">
        <v>361</v>
      </c>
      <c r="C107" s="143">
        <f>SUM(C108:C116)</f>
        <v>433080.66000000003</v>
      </c>
      <c r="D107" s="75">
        <f t="shared" si="0"/>
        <v>1.5557254684478005E-2</v>
      </c>
      <c r="E107" s="72"/>
    </row>
    <row r="108" spans="1:5" x14ac:dyDescent="0.2">
      <c r="A108" s="73">
        <v>5121</v>
      </c>
      <c r="B108" s="71" t="s">
        <v>362</v>
      </c>
      <c r="C108" s="74">
        <v>203584.06</v>
      </c>
      <c r="D108" s="75">
        <f t="shared" si="0"/>
        <v>7.3132082857730266E-3</v>
      </c>
      <c r="E108" s="72"/>
    </row>
    <row r="109" spans="1:5" x14ac:dyDescent="0.2">
      <c r="A109" s="73">
        <v>5122</v>
      </c>
      <c r="B109" s="71" t="s">
        <v>363</v>
      </c>
      <c r="C109" s="74">
        <v>18450.05</v>
      </c>
      <c r="D109" s="75">
        <f t="shared" si="0"/>
        <v>6.6276828614640377E-4</v>
      </c>
      <c r="E109" s="72"/>
    </row>
    <row r="110" spans="1:5" x14ac:dyDescent="0.2">
      <c r="A110" s="73">
        <v>5123</v>
      </c>
      <c r="B110" s="71" t="s">
        <v>364</v>
      </c>
      <c r="C110" s="74">
        <v>0</v>
      </c>
      <c r="D110" s="75">
        <f t="shared" si="0"/>
        <v>0</v>
      </c>
      <c r="E110" s="72"/>
    </row>
    <row r="111" spans="1:5" x14ac:dyDescent="0.2">
      <c r="A111" s="73">
        <v>5124</v>
      </c>
      <c r="B111" s="71" t="s">
        <v>365</v>
      </c>
      <c r="C111" s="74">
        <v>15812.13</v>
      </c>
      <c r="D111" s="75">
        <f t="shared" si="0"/>
        <v>5.6800812466221691E-4</v>
      </c>
      <c r="E111" s="72"/>
    </row>
    <row r="112" spans="1:5" x14ac:dyDescent="0.2">
      <c r="A112" s="73">
        <v>5125</v>
      </c>
      <c r="B112" s="71" t="s">
        <v>366</v>
      </c>
      <c r="C112" s="74">
        <v>7862.89</v>
      </c>
      <c r="D112" s="75">
        <f t="shared" si="0"/>
        <v>2.8245311689982939E-4</v>
      </c>
      <c r="E112" s="72"/>
    </row>
    <row r="113" spans="1:5" x14ac:dyDescent="0.2">
      <c r="A113" s="73">
        <v>5126</v>
      </c>
      <c r="B113" s="71" t="s">
        <v>367</v>
      </c>
      <c r="C113" s="74">
        <v>49000</v>
      </c>
      <c r="D113" s="75">
        <f t="shared" si="0"/>
        <v>1.7601928461534677E-3</v>
      </c>
      <c r="E113" s="72"/>
    </row>
    <row r="114" spans="1:5" x14ac:dyDescent="0.2">
      <c r="A114" s="73">
        <v>5127</v>
      </c>
      <c r="B114" s="71" t="s">
        <v>368</v>
      </c>
      <c r="C114" s="74">
        <v>21441.09</v>
      </c>
      <c r="D114" s="75">
        <f t="shared" si="0"/>
        <v>7.7021333125985012E-4</v>
      </c>
      <c r="E114" s="72"/>
    </row>
    <row r="115" spans="1:5" x14ac:dyDescent="0.2">
      <c r="A115" s="73">
        <v>5128</v>
      </c>
      <c r="B115" s="71" t="s">
        <v>369</v>
      </c>
      <c r="C115" s="74">
        <v>0</v>
      </c>
      <c r="D115" s="75">
        <f t="shared" si="0"/>
        <v>0</v>
      </c>
      <c r="E115" s="72"/>
    </row>
    <row r="116" spans="1:5" x14ac:dyDescent="0.2">
      <c r="A116" s="73">
        <v>5129</v>
      </c>
      <c r="B116" s="71" t="s">
        <v>370</v>
      </c>
      <c r="C116" s="74">
        <v>116930.44</v>
      </c>
      <c r="D116" s="75">
        <f t="shared" si="0"/>
        <v>4.2004106935832099E-3</v>
      </c>
      <c r="E116" s="72"/>
    </row>
    <row r="117" spans="1:5" ht="33.75" x14ac:dyDescent="0.2">
      <c r="A117" s="73">
        <v>5130</v>
      </c>
      <c r="B117" s="71" t="s">
        <v>371</v>
      </c>
      <c r="C117" s="143">
        <f>SUM(C118:C126)</f>
        <v>10380394.859999999</v>
      </c>
      <c r="D117" s="75">
        <f t="shared" si="0"/>
        <v>0.37288768924122906</v>
      </c>
      <c r="E117" s="144" t="s">
        <v>649</v>
      </c>
    </row>
    <row r="118" spans="1:5" x14ac:dyDescent="0.2">
      <c r="A118" s="73">
        <v>5131</v>
      </c>
      <c r="B118" s="71" t="s">
        <v>372</v>
      </c>
      <c r="C118" s="74">
        <v>370187.28</v>
      </c>
      <c r="D118" s="75">
        <f t="shared" si="0"/>
        <v>1.3297979632510422E-2</v>
      </c>
      <c r="E118" s="72"/>
    </row>
    <row r="119" spans="1:5" x14ac:dyDescent="0.2">
      <c r="A119" s="73">
        <v>5132</v>
      </c>
      <c r="B119" s="71" t="s">
        <v>373</v>
      </c>
      <c r="C119" s="74">
        <v>0</v>
      </c>
      <c r="D119" s="75">
        <f t="shared" si="0"/>
        <v>0</v>
      </c>
      <c r="E119" s="72"/>
    </row>
    <row r="120" spans="1:5" ht="33.75" x14ac:dyDescent="0.2">
      <c r="A120" s="73">
        <v>5133</v>
      </c>
      <c r="B120" s="71" t="s">
        <v>374</v>
      </c>
      <c r="C120" s="74">
        <v>8804292.5299999993</v>
      </c>
      <c r="D120" s="75">
        <f t="shared" si="0"/>
        <v>0.31627046381119212</v>
      </c>
      <c r="E120" s="72" t="s">
        <v>649</v>
      </c>
    </row>
    <row r="121" spans="1:5" x14ac:dyDescent="0.2">
      <c r="A121" s="73">
        <v>5134</v>
      </c>
      <c r="B121" s="71" t="s">
        <v>375</v>
      </c>
      <c r="C121" s="74">
        <v>60637.5</v>
      </c>
      <c r="D121" s="75">
        <f t="shared" si="0"/>
        <v>2.1782386471149162E-3</v>
      </c>
      <c r="E121" s="72"/>
    </row>
    <row r="122" spans="1:5" x14ac:dyDescent="0.2">
      <c r="A122" s="73">
        <v>5135</v>
      </c>
      <c r="B122" s="71" t="s">
        <v>376</v>
      </c>
      <c r="C122" s="74">
        <v>720959.47</v>
      </c>
      <c r="D122" s="75">
        <f t="shared" si="0"/>
        <v>2.5898524519603991E-2</v>
      </c>
      <c r="E122" s="72"/>
    </row>
    <row r="123" spans="1:5" x14ac:dyDescent="0.2">
      <c r="A123" s="73">
        <v>5136</v>
      </c>
      <c r="B123" s="71" t="s">
        <v>377</v>
      </c>
      <c r="C123" s="74">
        <v>0</v>
      </c>
      <c r="D123" s="75">
        <f t="shared" si="0"/>
        <v>0</v>
      </c>
      <c r="E123" s="72"/>
    </row>
    <row r="124" spans="1:5" x14ac:dyDescent="0.2">
      <c r="A124" s="73">
        <v>5137</v>
      </c>
      <c r="B124" s="71" t="s">
        <v>378</v>
      </c>
      <c r="C124" s="74">
        <v>18877</v>
      </c>
      <c r="D124" s="75">
        <f t="shared" si="0"/>
        <v>6.7810531340487771E-4</v>
      </c>
      <c r="E124" s="72"/>
    </row>
    <row r="125" spans="1:5" x14ac:dyDescent="0.2">
      <c r="A125" s="73">
        <v>5138</v>
      </c>
      <c r="B125" s="71" t="s">
        <v>379</v>
      </c>
      <c r="C125" s="74">
        <v>66785.09</v>
      </c>
      <c r="D125" s="75">
        <f t="shared" si="0"/>
        <v>2.3990742377084794E-3</v>
      </c>
      <c r="E125" s="72"/>
    </row>
    <row r="126" spans="1:5" x14ac:dyDescent="0.2">
      <c r="A126" s="73">
        <v>5139</v>
      </c>
      <c r="B126" s="71" t="s">
        <v>380</v>
      </c>
      <c r="C126" s="74">
        <v>338655.99</v>
      </c>
      <c r="D126" s="75">
        <f t="shared" si="0"/>
        <v>1.2165303079694292E-2</v>
      </c>
      <c r="E126" s="72"/>
    </row>
    <row r="127" spans="1:5" x14ac:dyDescent="0.2">
      <c r="A127" s="73">
        <v>5200</v>
      </c>
      <c r="B127" s="71" t="s">
        <v>381</v>
      </c>
      <c r="C127" s="74">
        <v>0</v>
      </c>
      <c r="D127" s="75">
        <f t="shared" si="0"/>
        <v>0</v>
      </c>
      <c r="E127" s="72"/>
    </row>
    <row r="128" spans="1:5" x14ac:dyDescent="0.2">
      <c r="A128" s="73">
        <v>5210</v>
      </c>
      <c r="B128" s="71" t="s">
        <v>382</v>
      </c>
      <c r="C128" s="74">
        <v>0</v>
      </c>
      <c r="D128" s="75">
        <f t="shared" si="0"/>
        <v>0</v>
      </c>
      <c r="E128" s="72"/>
    </row>
    <row r="129" spans="1:5" x14ac:dyDescent="0.2">
      <c r="A129" s="73">
        <v>5211</v>
      </c>
      <c r="B129" s="71" t="s">
        <v>383</v>
      </c>
      <c r="C129" s="74">
        <v>0</v>
      </c>
      <c r="D129" s="75">
        <f t="shared" si="0"/>
        <v>0</v>
      </c>
      <c r="E129" s="72"/>
    </row>
    <row r="130" spans="1:5" x14ac:dyDescent="0.2">
      <c r="A130" s="73">
        <v>5212</v>
      </c>
      <c r="B130" s="71" t="s">
        <v>384</v>
      </c>
      <c r="C130" s="74">
        <v>0</v>
      </c>
      <c r="D130" s="75">
        <f t="shared" si="0"/>
        <v>0</v>
      </c>
      <c r="E130" s="72"/>
    </row>
    <row r="131" spans="1:5" x14ac:dyDescent="0.2">
      <c r="A131" s="73">
        <v>5220</v>
      </c>
      <c r="B131" s="71" t="s">
        <v>385</v>
      </c>
      <c r="C131" s="74">
        <v>0</v>
      </c>
      <c r="D131" s="75">
        <f t="shared" si="0"/>
        <v>0</v>
      </c>
      <c r="E131" s="72"/>
    </row>
    <row r="132" spans="1:5" x14ac:dyDescent="0.2">
      <c r="A132" s="73">
        <v>5221</v>
      </c>
      <c r="B132" s="71" t="s">
        <v>386</v>
      </c>
      <c r="C132" s="74">
        <v>0</v>
      </c>
      <c r="D132" s="75">
        <f t="shared" si="0"/>
        <v>0</v>
      </c>
      <c r="E132" s="72"/>
    </row>
    <row r="133" spans="1:5" x14ac:dyDescent="0.2">
      <c r="A133" s="73">
        <v>5222</v>
      </c>
      <c r="B133" s="71" t="s">
        <v>387</v>
      </c>
      <c r="C133" s="74">
        <v>0</v>
      </c>
      <c r="D133" s="75">
        <f t="shared" si="0"/>
        <v>0</v>
      </c>
      <c r="E133" s="72"/>
    </row>
    <row r="134" spans="1:5" x14ac:dyDescent="0.2">
      <c r="A134" s="73">
        <v>5230</v>
      </c>
      <c r="B134" s="71" t="s">
        <v>332</v>
      </c>
      <c r="C134" s="74">
        <v>0</v>
      </c>
      <c r="D134" s="75">
        <f t="shared" si="0"/>
        <v>0</v>
      </c>
      <c r="E134" s="72"/>
    </row>
    <row r="135" spans="1:5" x14ac:dyDescent="0.2">
      <c r="A135" s="73">
        <v>5231</v>
      </c>
      <c r="B135" s="71" t="s">
        <v>388</v>
      </c>
      <c r="C135" s="74">
        <v>0</v>
      </c>
      <c r="D135" s="75">
        <f t="shared" si="0"/>
        <v>0</v>
      </c>
      <c r="E135" s="72"/>
    </row>
    <row r="136" spans="1:5" x14ac:dyDescent="0.2">
      <c r="A136" s="73">
        <v>5232</v>
      </c>
      <c r="B136" s="71" t="s">
        <v>389</v>
      </c>
      <c r="C136" s="74">
        <v>0</v>
      </c>
      <c r="D136" s="75">
        <f t="shared" si="0"/>
        <v>0</v>
      </c>
      <c r="E136" s="72"/>
    </row>
    <row r="137" spans="1:5" x14ac:dyDescent="0.2">
      <c r="A137" s="73">
        <v>5240</v>
      </c>
      <c r="B137" s="71" t="s">
        <v>333</v>
      </c>
      <c r="C137" s="74">
        <v>0</v>
      </c>
      <c r="D137" s="75">
        <f t="shared" si="0"/>
        <v>0</v>
      </c>
      <c r="E137" s="72"/>
    </row>
    <row r="138" spans="1:5" x14ac:dyDescent="0.2">
      <c r="A138" s="73">
        <v>5241</v>
      </c>
      <c r="B138" s="71" t="s">
        <v>390</v>
      </c>
      <c r="C138" s="74">
        <v>0</v>
      </c>
      <c r="D138" s="75">
        <f t="shared" si="0"/>
        <v>0</v>
      </c>
      <c r="E138" s="72"/>
    </row>
    <row r="139" spans="1:5" x14ac:dyDescent="0.2">
      <c r="A139" s="73">
        <v>5242</v>
      </c>
      <c r="B139" s="71" t="s">
        <v>391</v>
      </c>
      <c r="C139" s="74">
        <v>0</v>
      </c>
      <c r="D139" s="75">
        <f t="shared" si="0"/>
        <v>0</v>
      </c>
      <c r="E139" s="72"/>
    </row>
    <row r="140" spans="1:5" x14ac:dyDescent="0.2">
      <c r="A140" s="73">
        <v>5243</v>
      </c>
      <c r="B140" s="71" t="s">
        <v>392</v>
      </c>
      <c r="C140" s="74">
        <v>0</v>
      </c>
      <c r="D140" s="75">
        <f t="shared" si="0"/>
        <v>0</v>
      </c>
      <c r="E140" s="72"/>
    </row>
    <row r="141" spans="1:5" x14ac:dyDescent="0.2">
      <c r="A141" s="73">
        <v>5244</v>
      </c>
      <c r="B141" s="71" t="s">
        <v>393</v>
      </c>
      <c r="C141" s="74">
        <v>0</v>
      </c>
      <c r="D141" s="75">
        <f t="shared" si="0"/>
        <v>0</v>
      </c>
      <c r="E141" s="72"/>
    </row>
    <row r="142" spans="1:5" x14ac:dyDescent="0.2">
      <c r="A142" s="73">
        <v>5250</v>
      </c>
      <c r="B142" s="71" t="s">
        <v>334</v>
      </c>
      <c r="C142" s="74">
        <v>0</v>
      </c>
      <c r="D142" s="75">
        <f t="shared" si="0"/>
        <v>0</v>
      </c>
      <c r="E142" s="72"/>
    </row>
    <row r="143" spans="1:5" x14ac:dyDescent="0.2">
      <c r="A143" s="73">
        <v>5251</v>
      </c>
      <c r="B143" s="71" t="s">
        <v>394</v>
      </c>
      <c r="C143" s="74">
        <v>0</v>
      </c>
      <c r="D143" s="75">
        <f t="shared" si="0"/>
        <v>0</v>
      </c>
      <c r="E143" s="72"/>
    </row>
    <row r="144" spans="1:5" x14ac:dyDescent="0.2">
      <c r="A144" s="73">
        <v>5252</v>
      </c>
      <c r="B144" s="71" t="s">
        <v>395</v>
      </c>
      <c r="C144" s="74">
        <v>0</v>
      </c>
      <c r="D144" s="75">
        <f t="shared" si="0"/>
        <v>0</v>
      </c>
      <c r="E144" s="72"/>
    </row>
    <row r="145" spans="1:5" x14ac:dyDescent="0.2">
      <c r="A145" s="73">
        <v>5259</v>
      </c>
      <c r="B145" s="71" t="s">
        <v>396</v>
      </c>
      <c r="C145" s="74">
        <v>0</v>
      </c>
      <c r="D145" s="75">
        <f t="shared" si="0"/>
        <v>0</v>
      </c>
      <c r="E145" s="72"/>
    </row>
    <row r="146" spans="1:5" x14ac:dyDescent="0.2">
      <c r="A146" s="73">
        <v>5260</v>
      </c>
      <c r="B146" s="71" t="s">
        <v>397</v>
      </c>
      <c r="C146" s="74">
        <v>0</v>
      </c>
      <c r="D146" s="75">
        <f t="shared" si="0"/>
        <v>0</v>
      </c>
      <c r="E146" s="72"/>
    </row>
    <row r="147" spans="1:5" x14ac:dyDescent="0.2">
      <c r="A147" s="73">
        <v>5261</v>
      </c>
      <c r="B147" s="71" t="s">
        <v>398</v>
      </c>
      <c r="C147" s="74">
        <v>0</v>
      </c>
      <c r="D147" s="75">
        <f t="shared" si="0"/>
        <v>0</v>
      </c>
      <c r="E147" s="72"/>
    </row>
    <row r="148" spans="1:5" x14ac:dyDescent="0.2">
      <c r="A148" s="73">
        <v>5262</v>
      </c>
      <c r="B148" s="71" t="s">
        <v>399</v>
      </c>
      <c r="C148" s="74">
        <v>0</v>
      </c>
      <c r="D148" s="75">
        <f t="shared" si="0"/>
        <v>0</v>
      </c>
      <c r="E148" s="72"/>
    </row>
    <row r="149" spans="1:5" x14ac:dyDescent="0.2">
      <c r="A149" s="73">
        <v>5270</v>
      </c>
      <c r="B149" s="71" t="s">
        <v>400</v>
      </c>
      <c r="C149" s="74">
        <v>0</v>
      </c>
      <c r="D149" s="75">
        <f t="shared" si="0"/>
        <v>0</v>
      </c>
      <c r="E149" s="72"/>
    </row>
    <row r="150" spans="1:5" x14ac:dyDescent="0.2">
      <c r="A150" s="73">
        <v>5271</v>
      </c>
      <c r="B150" s="71" t="s">
        <v>401</v>
      </c>
      <c r="C150" s="74">
        <v>0</v>
      </c>
      <c r="D150" s="75">
        <f t="shared" si="0"/>
        <v>0</v>
      </c>
      <c r="E150" s="72"/>
    </row>
    <row r="151" spans="1:5" x14ac:dyDescent="0.2">
      <c r="A151" s="73">
        <v>5280</v>
      </c>
      <c r="B151" s="71" t="s">
        <v>402</v>
      </c>
      <c r="C151" s="74">
        <v>0</v>
      </c>
      <c r="D151" s="75">
        <f t="shared" si="0"/>
        <v>0</v>
      </c>
      <c r="E151" s="72"/>
    </row>
    <row r="152" spans="1:5" x14ac:dyDescent="0.2">
      <c r="A152" s="73">
        <v>5281</v>
      </c>
      <c r="B152" s="71" t="s">
        <v>403</v>
      </c>
      <c r="C152" s="74">
        <v>0</v>
      </c>
      <c r="D152" s="75">
        <f t="shared" si="0"/>
        <v>0</v>
      </c>
      <c r="E152" s="72"/>
    </row>
    <row r="153" spans="1:5" x14ac:dyDescent="0.2">
      <c r="A153" s="73">
        <v>5282</v>
      </c>
      <c r="B153" s="71" t="s">
        <v>404</v>
      </c>
      <c r="C153" s="74">
        <v>0</v>
      </c>
      <c r="D153" s="75">
        <f t="shared" si="0"/>
        <v>0</v>
      </c>
      <c r="E153" s="72"/>
    </row>
    <row r="154" spans="1:5" x14ac:dyDescent="0.2">
      <c r="A154" s="73">
        <v>5283</v>
      </c>
      <c r="B154" s="71" t="s">
        <v>405</v>
      </c>
      <c r="C154" s="74">
        <v>0</v>
      </c>
      <c r="D154" s="75">
        <f t="shared" si="0"/>
        <v>0</v>
      </c>
      <c r="E154" s="72"/>
    </row>
    <row r="155" spans="1:5" x14ac:dyDescent="0.2">
      <c r="A155" s="73">
        <v>5284</v>
      </c>
      <c r="B155" s="71" t="s">
        <v>406</v>
      </c>
      <c r="C155" s="74">
        <v>0</v>
      </c>
      <c r="D155" s="75">
        <f t="shared" si="0"/>
        <v>0</v>
      </c>
      <c r="E155" s="72"/>
    </row>
    <row r="156" spans="1:5" x14ac:dyDescent="0.2">
      <c r="A156" s="73">
        <v>5285</v>
      </c>
      <c r="B156" s="71" t="s">
        <v>407</v>
      </c>
      <c r="C156" s="74">
        <v>0</v>
      </c>
      <c r="D156" s="75">
        <f t="shared" si="0"/>
        <v>0</v>
      </c>
      <c r="E156" s="72"/>
    </row>
    <row r="157" spans="1:5" x14ac:dyDescent="0.2">
      <c r="A157" s="73">
        <v>5290</v>
      </c>
      <c r="B157" s="71" t="s">
        <v>408</v>
      </c>
      <c r="C157" s="74">
        <v>0</v>
      </c>
      <c r="D157" s="75">
        <f t="shared" si="0"/>
        <v>0</v>
      </c>
      <c r="E157" s="72"/>
    </row>
    <row r="158" spans="1:5" x14ac:dyDescent="0.2">
      <c r="A158" s="73">
        <v>5291</v>
      </c>
      <c r="B158" s="71" t="s">
        <v>409</v>
      </c>
      <c r="C158" s="74">
        <v>0</v>
      </c>
      <c r="D158" s="75">
        <f t="shared" si="0"/>
        <v>0</v>
      </c>
      <c r="E158" s="72"/>
    </row>
    <row r="159" spans="1:5" x14ac:dyDescent="0.2">
      <c r="A159" s="73">
        <v>5292</v>
      </c>
      <c r="B159" s="71" t="s">
        <v>410</v>
      </c>
      <c r="C159" s="74">
        <v>0</v>
      </c>
      <c r="D159" s="75">
        <f t="shared" si="0"/>
        <v>0</v>
      </c>
      <c r="E159" s="72"/>
    </row>
    <row r="160" spans="1:5" x14ac:dyDescent="0.2">
      <c r="A160" s="73">
        <v>5300</v>
      </c>
      <c r="B160" s="71" t="s">
        <v>411</v>
      </c>
      <c r="C160" s="74">
        <v>0</v>
      </c>
      <c r="D160" s="75">
        <f t="shared" si="0"/>
        <v>0</v>
      </c>
      <c r="E160" s="72"/>
    </row>
    <row r="161" spans="1:5" x14ac:dyDescent="0.2">
      <c r="A161" s="73">
        <v>5310</v>
      </c>
      <c r="B161" s="71" t="s">
        <v>327</v>
      </c>
      <c r="C161" s="74">
        <v>0</v>
      </c>
      <c r="D161" s="75">
        <f t="shared" si="0"/>
        <v>0</v>
      </c>
      <c r="E161" s="72"/>
    </row>
    <row r="162" spans="1:5" x14ac:dyDescent="0.2">
      <c r="A162" s="73">
        <v>5311</v>
      </c>
      <c r="B162" s="71" t="s">
        <v>412</v>
      </c>
      <c r="C162" s="74">
        <v>0</v>
      </c>
      <c r="D162" s="75">
        <f t="shared" si="0"/>
        <v>0</v>
      </c>
      <c r="E162" s="72"/>
    </row>
    <row r="163" spans="1:5" x14ac:dyDescent="0.2">
      <c r="A163" s="73">
        <v>5312</v>
      </c>
      <c r="B163" s="71" t="s">
        <v>413</v>
      </c>
      <c r="C163" s="74">
        <v>0</v>
      </c>
      <c r="D163" s="75">
        <f t="shared" si="0"/>
        <v>0</v>
      </c>
      <c r="E163" s="72"/>
    </row>
    <row r="164" spans="1:5" x14ac:dyDescent="0.2">
      <c r="A164" s="73">
        <v>5320</v>
      </c>
      <c r="B164" s="71" t="s">
        <v>328</v>
      </c>
      <c r="C164" s="74">
        <v>0</v>
      </c>
      <c r="D164" s="75">
        <f t="shared" ref="D164:D220" si="1">C164/$C$99</f>
        <v>0</v>
      </c>
      <c r="E164" s="72"/>
    </row>
    <row r="165" spans="1:5" x14ac:dyDescent="0.2">
      <c r="A165" s="73">
        <v>5321</v>
      </c>
      <c r="B165" s="71" t="s">
        <v>414</v>
      </c>
      <c r="C165" s="74">
        <v>0</v>
      </c>
      <c r="D165" s="75">
        <f t="shared" si="1"/>
        <v>0</v>
      </c>
      <c r="E165" s="72"/>
    </row>
    <row r="166" spans="1:5" x14ac:dyDescent="0.2">
      <c r="A166" s="73">
        <v>5322</v>
      </c>
      <c r="B166" s="71" t="s">
        <v>415</v>
      </c>
      <c r="C166" s="74">
        <v>0</v>
      </c>
      <c r="D166" s="75">
        <f t="shared" si="1"/>
        <v>0</v>
      </c>
      <c r="E166" s="72"/>
    </row>
    <row r="167" spans="1:5" x14ac:dyDescent="0.2">
      <c r="A167" s="73">
        <v>5330</v>
      </c>
      <c r="B167" s="71" t="s">
        <v>329</v>
      </c>
      <c r="C167" s="74">
        <v>0</v>
      </c>
      <c r="D167" s="75">
        <f t="shared" si="1"/>
        <v>0</v>
      </c>
      <c r="E167" s="72"/>
    </row>
    <row r="168" spans="1:5" x14ac:dyDescent="0.2">
      <c r="A168" s="73">
        <v>5331</v>
      </c>
      <c r="B168" s="71" t="s">
        <v>416</v>
      </c>
      <c r="C168" s="74">
        <v>0</v>
      </c>
      <c r="D168" s="75">
        <f t="shared" si="1"/>
        <v>0</v>
      </c>
      <c r="E168" s="72"/>
    </row>
    <row r="169" spans="1:5" x14ac:dyDescent="0.2">
      <c r="A169" s="73">
        <v>5332</v>
      </c>
      <c r="B169" s="71" t="s">
        <v>417</v>
      </c>
      <c r="C169" s="74">
        <v>0</v>
      </c>
      <c r="D169" s="75">
        <f t="shared" si="1"/>
        <v>0</v>
      </c>
      <c r="E169" s="72"/>
    </row>
    <row r="170" spans="1:5" x14ac:dyDescent="0.2">
      <c r="A170" s="73">
        <v>5400</v>
      </c>
      <c r="B170" s="71" t="s">
        <v>418</v>
      </c>
      <c r="C170" s="74">
        <v>0</v>
      </c>
      <c r="D170" s="75">
        <f t="shared" si="1"/>
        <v>0</v>
      </c>
      <c r="E170" s="72"/>
    </row>
    <row r="171" spans="1:5" x14ac:dyDescent="0.2">
      <c r="A171" s="73">
        <v>5410</v>
      </c>
      <c r="B171" s="71" t="s">
        <v>419</v>
      </c>
      <c r="C171" s="74">
        <v>0</v>
      </c>
      <c r="D171" s="75">
        <f t="shared" si="1"/>
        <v>0</v>
      </c>
      <c r="E171" s="72"/>
    </row>
    <row r="172" spans="1:5" x14ac:dyDescent="0.2">
      <c r="A172" s="73">
        <v>5411</v>
      </c>
      <c r="B172" s="71" t="s">
        <v>420</v>
      </c>
      <c r="C172" s="74">
        <v>0</v>
      </c>
      <c r="D172" s="75">
        <f t="shared" si="1"/>
        <v>0</v>
      </c>
      <c r="E172" s="72"/>
    </row>
    <row r="173" spans="1:5" x14ac:dyDescent="0.2">
      <c r="A173" s="73">
        <v>5412</v>
      </c>
      <c r="B173" s="71" t="s">
        <v>421</v>
      </c>
      <c r="C173" s="74">
        <v>0</v>
      </c>
      <c r="D173" s="75">
        <f t="shared" si="1"/>
        <v>0</v>
      </c>
      <c r="E173" s="72"/>
    </row>
    <row r="174" spans="1:5" x14ac:dyDescent="0.2">
      <c r="A174" s="73">
        <v>5420</v>
      </c>
      <c r="B174" s="71" t="s">
        <v>422</v>
      </c>
      <c r="C174" s="74">
        <v>0</v>
      </c>
      <c r="D174" s="75">
        <f t="shared" si="1"/>
        <v>0</v>
      </c>
      <c r="E174" s="72"/>
    </row>
    <row r="175" spans="1:5" x14ac:dyDescent="0.2">
      <c r="A175" s="73">
        <v>5421</v>
      </c>
      <c r="B175" s="71" t="s">
        <v>423</v>
      </c>
      <c r="C175" s="74">
        <v>0</v>
      </c>
      <c r="D175" s="75">
        <f t="shared" si="1"/>
        <v>0</v>
      </c>
      <c r="E175" s="72"/>
    </row>
    <row r="176" spans="1:5" x14ac:dyDescent="0.2">
      <c r="A176" s="73">
        <v>5422</v>
      </c>
      <c r="B176" s="71" t="s">
        <v>424</v>
      </c>
      <c r="C176" s="74">
        <v>0</v>
      </c>
      <c r="D176" s="75">
        <f t="shared" si="1"/>
        <v>0</v>
      </c>
      <c r="E176" s="72"/>
    </row>
    <row r="177" spans="1:5" x14ac:dyDescent="0.2">
      <c r="A177" s="73">
        <v>5430</v>
      </c>
      <c r="B177" s="71" t="s">
        <v>425</v>
      </c>
      <c r="C177" s="74">
        <v>0</v>
      </c>
      <c r="D177" s="75">
        <f t="shared" si="1"/>
        <v>0</v>
      </c>
      <c r="E177" s="72"/>
    </row>
    <row r="178" spans="1:5" x14ac:dyDescent="0.2">
      <c r="A178" s="73">
        <v>5431</v>
      </c>
      <c r="B178" s="71" t="s">
        <v>426</v>
      </c>
      <c r="C178" s="74">
        <v>0</v>
      </c>
      <c r="D178" s="75">
        <f t="shared" si="1"/>
        <v>0</v>
      </c>
      <c r="E178" s="72"/>
    </row>
    <row r="179" spans="1:5" x14ac:dyDescent="0.2">
      <c r="A179" s="73">
        <v>5432</v>
      </c>
      <c r="B179" s="71" t="s">
        <v>427</v>
      </c>
      <c r="C179" s="74">
        <v>0</v>
      </c>
      <c r="D179" s="75">
        <f t="shared" si="1"/>
        <v>0</v>
      </c>
      <c r="E179" s="72"/>
    </row>
    <row r="180" spans="1:5" x14ac:dyDescent="0.2">
      <c r="A180" s="73">
        <v>5440</v>
      </c>
      <c r="B180" s="71" t="s">
        <v>428</v>
      </c>
      <c r="C180" s="74">
        <v>0</v>
      </c>
      <c r="D180" s="75">
        <f t="shared" si="1"/>
        <v>0</v>
      </c>
      <c r="E180" s="72"/>
    </row>
    <row r="181" spans="1:5" x14ac:dyDescent="0.2">
      <c r="A181" s="73">
        <v>5441</v>
      </c>
      <c r="B181" s="71" t="s">
        <v>428</v>
      </c>
      <c r="C181" s="74">
        <v>0</v>
      </c>
      <c r="D181" s="75">
        <f t="shared" si="1"/>
        <v>0</v>
      </c>
      <c r="E181" s="72"/>
    </row>
    <row r="182" spans="1:5" x14ac:dyDescent="0.2">
      <c r="A182" s="73">
        <v>5450</v>
      </c>
      <c r="B182" s="71" t="s">
        <v>429</v>
      </c>
      <c r="C182" s="74">
        <v>0</v>
      </c>
      <c r="D182" s="75">
        <f t="shared" si="1"/>
        <v>0</v>
      </c>
      <c r="E182" s="72"/>
    </row>
    <row r="183" spans="1:5" x14ac:dyDescent="0.2">
      <c r="A183" s="73">
        <v>5451</v>
      </c>
      <c r="B183" s="71" t="s">
        <v>430</v>
      </c>
      <c r="C183" s="74">
        <v>0</v>
      </c>
      <c r="D183" s="75">
        <f t="shared" si="1"/>
        <v>0</v>
      </c>
      <c r="E183" s="72"/>
    </row>
    <row r="184" spans="1:5" x14ac:dyDescent="0.2">
      <c r="A184" s="73">
        <v>5452</v>
      </c>
      <c r="B184" s="71" t="s">
        <v>431</v>
      </c>
      <c r="C184" s="74">
        <v>0</v>
      </c>
      <c r="D184" s="75">
        <f t="shared" si="1"/>
        <v>0</v>
      </c>
      <c r="E184" s="72"/>
    </row>
    <row r="185" spans="1:5" x14ac:dyDescent="0.2">
      <c r="A185" s="73">
        <v>5500</v>
      </c>
      <c r="B185" s="71" t="s">
        <v>432</v>
      </c>
      <c r="C185" s="143">
        <f>+C186+C195+C198+C204+C208+C206</f>
        <v>1027508.92</v>
      </c>
      <c r="D185" s="75">
        <f t="shared" si="1"/>
        <v>3.691048674169134E-2</v>
      </c>
      <c r="E185" s="72"/>
    </row>
    <row r="186" spans="1:5" x14ac:dyDescent="0.2">
      <c r="A186" s="73">
        <v>5510</v>
      </c>
      <c r="B186" s="71" t="s">
        <v>433</v>
      </c>
      <c r="C186" s="74">
        <v>1027508.92</v>
      </c>
      <c r="D186" s="75">
        <f t="shared" si="1"/>
        <v>3.691048674169134E-2</v>
      </c>
      <c r="E186" s="72"/>
    </row>
    <row r="187" spans="1:5" x14ac:dyDescent="0.2">
      <c r="A187" s="73">
        <v>5511</v>
      </c>
      <c r="B187" s="71" t="s">
        <v>434</v>
      </c>
      <c r="C187" s="74">
        <v>0</v>
      </c>
      <c r="D187" s="75">
        <f t="shared" si="1"/>
        <v>0</v>
      </c>
      <c r="E187" s="72"/>
    </row>
    <row r="188" spans="1:5" x14ac:dyDescent="0.2">
      <c r="A188" s="73">
        <v>5512</v>
      </c>
      <c r="B188" s="71" t="s">
        <v>435</v>
      </c>
      <c r="C188" s="74">
        <v>0</v>
      </c>
      <c r="D188" s="75">
        <f t="shared" si="1"/>
        <v>0</v>
      </c>
      <c r="E188" s="72"/>
    </row>
    <row r="189" spans="1:5" x14ac:dyDescent="0.2">
      <c r="A189" s="73">
        <v>5513</v>
      </c>
      <c r="B189" s="71" t="s">
        <v>436</v>
      </c>
      <c r="C189" s="74">
        <v>0</v>
      </c>
      <c r="D189" s="75">
        <f t="shared" si="1"/>
        <v>0</v>
      </c>
      <c r="E189" s="72"/>
    </row>
    <row r="190" spans="1:5" x14ac:dyDescent="0.2">
      <c r="A190" s="73">
        <v>5514</v>
      </c>
      <c r="B190" s="71" t="s">
        <v>437</v>
      </c>
      <c r="C190" s="74">
        <v>0</v>
      </c>
      <c r="D190" s="75">
        <f t="shared" si="1"/>
        <v>0</v>
      </c>
      <c r="E190" s="72"/>
    </row>
    <row r="191" spans="1:5" x14ac:dyDescent="0.2">
      <c r="A191" s="73">
        <v>5515</v>
      </c>
      <c r="B191" s="71" t="s">
        <v>438</v>
      </c>
      <c r="C191" s="74">
        <v>534468.56000000006</v>
      </c>
      <c r="D191" s="75">
        <f t="shared" si="1"/>
        <v>1.9199341547060111E-2</v>
      </c>
      <c r="E191" s="72"/>
    </row>
    <row r="192" spans="1:5" x14ac:dyDescent="0.2">
      <c r="A192" s="73">
        <v>5516</v>
      </c>
      <c r="B192" s="71" t="s">
        <v>439</v>
      </c>
      <c r="C192" s="74">
        <v>0</v>
      </c>
      <c r="D192" s="75">
        <f t="shared" si="1"/>
        <v>0</v>
      </c>
      <c r="E192" s="72"/>
    </row>
    <row r="193" spans="1:5" x14ac:dyDescent="0.2">
      <c r="A193" s="73">
        <v>5517</v>
      </c>
      <c r="B193" s="71" t="s">
        <v>440</v>
      </c>
      <c r="C193" s="74">
        <v>493040.36</v>
      </c>
      <c r="D193" s="75">
        <f t="shared" si="1"/>
        <v>1.7711145194631229E-2</v>
      </c>
      <c r="E193" s="72"/>
    </row>
    <row r="194" spans="1:5" x14ac:dyDescent="0.2">
      <c r="A194" s="73">
        <v>5518</v>
      </c>
      <c r="B194" s="71" t="s">
        <v>81</v>
      </c>
      <c r="C194" s="74">
        <v>0</v>
      </c>
      <c r="D194" s="75">
        <f t="shared" si="1"/>
        <v>0</v>
      </c>
      <c r="E194" s="72"/>
    </row>
    <row r="195" spans="1:5" x14ac:dyDescent="0.2">
      <c r="A195" s="73">
        <v>5520</v>
      </c>
      <c r="B195" s="71" t="s">
        <v>80</v>
      </c>
      <c r="C195" s="74">
        <v>0</v>
      </c>
      <c r="D195" s="75">
        <f t="shared" si="1"/>
        <v>0</v>
      </c>
      <c r="E195" s="72"/>
    </row>
    <row r="196" spans="1:5" x14ac:dyDescent="0.2">
      <c r="A196" s="73">
        <v>5521</v>
      </c>
      <c r="B196" s="71" t="s">
        <v>441</v>
      </c>
      <c r="C196" s="74">
        <v>0</v>
      </c>
      <c r="D196" s="75">
        <f t="shared" si="1"/>
        <v>0</v>
      </c>
      <c r="E196" s="72"/>
    </row>
    <row r="197" spans="1:5" x14ac:dyDescent="0.2">
      <c r="A197" s="73">
        <v>5522</v>
      </c>
      <c r="B197" s="71" t="s">
        <v>442</v>
      </c>
      <c r="C197" s="74">
        <v>0</v>
      </c>
      <c r="D197" s="75">
        <f t="shared" si="1"/>
        <v>0</v>
      </c>
      <c r="E197" s="72"/>
    </row>
    <row r="198" spans="1:5" x14ac:dyDescent="0.2">
      <c r="A198" s="73">
        <v>5530</v>
      </c>
      <c r="B198" s="71" t="s">
        <v>443</v>
      </c>
      <c r="C198" s="74">
        <v>0</v>
      </c>
      <c r="D198" s="75">
        <f t="shared" si="1"/>
        <v>0</v>
      </c>
      <c r="E198" s="72"/>
    </row>
    <row r="199" spans="1:5" x14ac:dyDescent="0.2">
      <c r="A199" s="73">
        <v>5531</v>
      </c>
      <c r="B199" s="71" t="s">
        <v>444</v>
      </c>
      <c r="C199" s="74">
        <v>0</v>
      </c>
      <c r="D199" s="75">
        <f t="shared" si="1"/>
        <v>0</v>
      </c>
      <c r="E199" s="72"/>
    </row>
    <row r="200" spans="1:5" x14ac:dyDescent="0.2">
      <c r="A200" s="73">
        <v>5532</v>
      </c>
      <c r="B200" s="71" t="s">
        <v>445</v>
      </c>
      <c r="C200" s="74">
        <v>0</v>
      </c>
      <c r="D200" s="75">
        <f t="shared" si="1"/>
        <v>0</v>
      </c>
      <c r="E200" s="72"/>
    </row>
    <row r="201" spans="1:5" x14ac:dyDescent="0.2">
      <c r="A201" s="73">
        <v>5533</v>
      </c>
      <c r="B201" s="71" t="s">
        <v>446</v>
      </c>
      <c r="C201" s="74">
        <v>0</v>
      </c>
      <c r="D201" s="75">
        <f t="shared" si="1"/>
        <v>0</v>
      </c>
      <c r="E201" s="72"/>
    </row>
    <row r="202" spans="1:5" x14ac:dyDescent="0.2">
      <c r="A202" s="73">
        <v>5534</v>
      </c>
      <c r="B202" s="71" t="s">
        <v>447</v>
      </c>
      <c r="C202" s="74">
        <v>0</v>
      </c>
      <c r="D202" s="75">
        <f t="shared" si="1"/>
        <v>0</v>
      </c>
      <c r="E202" s="72"/>
    </row>
    <row r="203" spans="1:5" x14ac:dyDescent="0.2">
      <c r="A203" s="73">
        <v>5535</v>
      </c>
      <c r="B203" s="71" t="s">
        <v>448</v>
      </c>
      <c r="C203" s="74">
        <v>0</v>
      </c>
      <c r="D203" s="75">
        <f t="shared" si="1"/>
        <v>0</v>
      </c>
      <c r="E203" s="72"/>
    </row>
    <row r="204" spans="1:5" x14ac:dyDescent="0.2">
      <c r="A204" s="73">
        <v>5540</v>
      </c>
      <c r="B204" s="71" t="s">
        <v>449</v>
      </c>
      <c r="C204" s="74">
        <v>0</v>
      </c>
      <c r="D204" s="75">
        <f t="shared" si="1"/>
        <v>0</v>
      </c>
      <c r="E204" s="72"/>
    </row>
    <row r="205" spans="1:5" x14ac:dyDescent="0.2">
      <c r="A205" s="73">
        <v>5541</v>
      </c>
      <c r="B205" s="71" t="s">
        <v>449</v>
      </c>
      <c r="C205" s="74">
        <v>0</v>
      </c>
      <c r="D205" s="75">
        <f t="shared" si="1"/>
        <v>0</v>
      </c>
      <c r="E205" s="72"/>
    </row>
    <row r="206" spans="1:5" x14ac:dyDescent="0.2">
      <c r="A206" s="73">
        <v>5550</v>
      </c>
      <c r="B206" s="71" t="s">
        <v>450</v>
      </c>
      <c r="C206" s="74">
        <v>0</v>
      </c>
      <c r="D206" s="75">
        <f t="shared" si="1"/>
        <v>0</v>
      </c>
      <c r="E206" s="72"/>
    </row>
    <row r="207" spans="1:5" x14ac:dyDescent="0.2">
      <c r="A207" s="73">
        <v>5551</v>
      </c>
      <c r="B207" s="71" t="s">
        <v>450</v>
      </c>
      <c r="C207" s="74">
        <v>0</v>
      </c>
      <c r="D207" s="75">
        <f t="shared" si="1"/>
        <v>0</v>
      </c>
      <c r="E207" s="72"/>
    </row>
    <row r="208" spans="1:5" x14ac:dyDescent="0.2">
      <c r="A208" s="73">
        <v>5590</v>
      </c>
      <c r="B208" s="71" t="s">
        <v>451</v>
      </c>
      <c r="C208" s="74">
        <v>0</v>
      </c>
      <c r="D208" s="75">
        <f t="shared" si="1"/>
        <v>0</v>
      </c>
      <c r="E208" s="72"/>
    </row>
    <row r="209" spans="1:5" x14ac:dyDescent="0.2">
      <c r="A209" s="73">
        <v>5591</v>
      </c>
      <c r="B209" s="71" t="s">
        <v>452</v>
      </c>
      <c r="C209" s="74">
        <v>0</v>
      </c>
      <c r="D209" s="75">
        <f t="shared" si="1"/>
        <v>0</v>
      </c>
      <c r="E209" s="72"/>
    </row>
    <row r="210" spans="1:5" x14ac:dyDescent="0.2">
      <c r="A210" s="73">
        <v>5592</v>
      </c>
      <c r="B210" s="71" t="s">
        <v>453</v>
      </c>
      <c r="C210" s="74">
        <v>0</v>
      </c>
      <c r="D210" s="75">
        <f t="shared" si="1"/>
        <v>0</v>
      </c>
      <c r="E210" s="72"/>
    </row>
    <row r="211" spans="1:5" x14ac:dyDescent="0.2">
      <c r="A211" s="73">
        <v>5593</v>
      </c>
      <c r="B211" s="71" t="s">
        <v>454</v>
      </c>
      <c r="C211" s="74">
        <v>0</v>
      </c>
      <c r="D211" s="75">
        <f t="shared" si="1"/>
        <v>0</v>
      </c>
      <c r="E211" s="72"/>
    </row>
    <row r="212" spans="1:5" x14ac:dyDescent="0.2">
      <c r="A212" s="73">
        <v>5594</v>
      </c>
      <c r="B212" s="71" t="s">
        <v>520</v>
      </c>
      <c r="C212" s="74">
        <v>0</v>
      </c>
      <c r="D212" s="75">
        <f t="shared" si="1"/>
        <v>0</v>
      </c>
      <c r="E212" s="72"/>
    </row>
    <row r="213" spans="1:5" x14ac:dyDescent="0.2">
      <c r="A213" s="73">
        <v>5595</v>
      </c>
      <c r="B213" s="71" t="s">
        <v>456</v>
      </c>
      <c r="C213" s="74">
        <v>0</v>
      </c>
      <c r="D213" s="75">
        <f t="shared" si="1"/>
        <v>0</v>
      </c>
      <c r="E213" s="72"/>
    </row>
    <row r="214" spans="1:5" x14ac:dyDescent="0.2">
      <c r="A214" s="73">
        <v>5596</v>
      </c>
      <c r="B214" s="71" t="s">
        <v>349</v>
      </c>
      <c r="C214" s="74">
        <v>0</v>
      </c>
      <c r="D214" s="75">
        <f t="shared" si="1"/>
        <v>0</v>
      </c>
      <c r="E214" s="72"/>
    </row>
    <row r="215" spans="1:5" x14ac:dyDescent="0.2">
      <c r="A215" s="73">
        <v>5597</v>
      </c>
      <c r="B215" s="71" t="s">
        <v>457</v>
      </c>
      <c r="C215" s="74">
        <v>0</v>
      </c>
      <c r="D215" s="75">
        <f t="shared" si="1"/>
        <v>0</v>
      </c>
      <c r="E215" s="72"/>
    </row>
    <row r="216" spans="1:5" x14ac:dyDescent="0.2">
      <c r="A216" s="73">
        <v>5598</v>
      </c>
      <c r="B216" s="71" t="s">
        <v>521</v>
      </c>
      <c r="C216" s="74">
        <v>0</v>
      </c>
      <c r="D216" s="75">
        <f t="shared" si="1"/>
        <v>0</v>
      </c>
      <c r="E216" s="72"/>
    </row>
    <row r="217" spans="1:5" x14ac:dyDescent="0.2">
      <c r="A217" s="73">
        <v>5599</v>
      </c>
      <c r="B217" s="71" t="s">
        <v>458</v>
      </c>
      <c r="C217" s="74">
        <v>0</v>
      </c>
      <c r="D217" s="75">
        <f t="shared" si="1"/>
        <v>0</v>
      </c>
      <c r="E217" s="72"/>
    </row>
    <row r="218" spans="1:5" x14ac:dyDescent="0.2">
      <c r="A218" s="73">
        <v>5600</v>
      </c>
      <c r="B218" s="71" t="s">
        <v>79</v>
      </c>
      <c r="C218" s="74">
        <v>0</v>
      </c>
      <c r="D218" s="75">
        <f t="shared" si="1"/>
        <v>0</v>
      </c>
      <c r="E218" s="72"/>
    </row>
    <row r="219" spans="1:5" x14ac:dyDescent="0.2">
      <c r="A219" s="73">
        <v>5610</v>
      </c>
      <c r="B219" s="71" t="s">
        <v>459</v>
      </c>
      <c r="C219" s="74">
        <v>0</v>
      </c>
      <c r="D219" s="75">
        <f t="shared" si="1"/>
        <v>0</v>
      </c>
      <c r="E219" s="72"/>
    </row>
    <row r="220" spans="1:5" x14ac:dyDescent="0.2">
      <c r="A220" s="73">
        <v>5611</v>
      </c>
      <c r="B220" s="71" t="s">
        <v>460</v>
      </c>
      <c r="C220" s="74">
        <v>0</v>
      </c>
      <c r="D220" s="75">
        <f t="shared" si="1"/>
        <v>0</v>
      </c>
      <c r="E220" s="72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55118110236220474" header="0.31496062992125984" footer="0.31496062992125984"/>
  <pageSetup scale="65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179</v>
      </c>
      <c r="B2" s="26" t="s">
        <v>50</v>
      </c>
    </row>
    <row r="3" spans="1:2" x14ac:dyDescent="0.2">
      <c r="A3" s="34"/>
      <c r="B3" s="4"/>
    </row>
    <row r="4" spans="1:2" ht="14.1" customHeight="1" x14ac:dyDescent="0.2">
      <c r="A4" s="118" t="s">
        <v>579</v>
      </c>
      <c r="B4" s="29" t="s">
        <v>78</v>
      </c>
    </row>
    <row r="5" spans="1:2" ht="14.1" customHeight="1" x14ac:dyDescent="0.2">
      <c r="A5" s="119"/>
      <c r="B5" s="29" t="s">
        <v>51</v>
      </c>
    </row>
    <row r="6" spans="1:2" ht="14.1" customHeight="1" x14ac:dyDescent="0.2">
      <c r="A6" s="119"/>
      <c r="B6" s="29" t="s">
        <v>148</v>
      </c>
    </row>
    <row r="7" spans="1:2" ht="14.1" customHeight="1" x14ac:dyDescent="0.2">
      <c r="A7" s="119"/>
      <c r="B7" s="29" t="s">
        <v>63</v>
      </c>
    </row>
    <row r="8" spans="1:2" x14ac:dyDescent="0.2">
      <c r="A8" s="119"/>
    </row>
    <row r="9" spans="1:2" x14ac:dyDescent="0.2">
      <c r="A9" s="118" t="s">
        <v>580</v>
      </c>
      <c r="B9" s="27" t="s">
        <v>150</v>
      </c>
    </row>
    <row r="10" spans="1:2" ht="15" customHeight="1" x14ac:dyDescent="0.2">
      <c r="A10" s="119"/>
      <c r="B10" s="35" t="s">
        <v>63</v>
      </c>
    </row>
    <row r="11" spans="1:2" x14ac:dyDescent="0.2">
      <c r="A11" s="119"/>
    </row>
    <row r="12" spans="1:2" x14ac:dyDescent="0.2">
      <c r="A12" s="118" t="s">
        <v>581</v>
      </c>
      <c r="B12" s="27" t="s">
        <v>150</v>
      </c>
    </row>
    <row r="13" spans="1:2" ht="22.5" x14ac:dyDescent="0.2">
      <c r="A13" s="119"/>
      <c r="B13" s="27" t="s">
        <v>70</v>
      </c>
    </row>
    <row r="14" spans="1:2" x14ac:dyDescent="0.2">
      <c r="A14" s="119"/>
      <c r="B14" s="35" t="s">
        <v>63</v>
      </c>
    </row>
    <row r="15" spans="1:2" x14ac:dyDescent="0.2">
      <c r="A15" s="119"/>
    </row>
    <row r="16" spans="1:2" x14ac:dyDescent="0.2">
      <c r="A16" s="119"/>
    </row>
    <row r="17" spans="1:2" ht="15" customHeight="1" x14ac:dyDescent="0.2">
      <c r="A17" s="118" t="s">
        <v>583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2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workbookViewId="0">
      <selection activeCell="D34" sqref="D34"/>
    </sheetView>
  </sheetViews>
  <sheetFormatPr baseColWidth="10" defaultColWidth="9.140625" defaultRowHeight="11.25" x14ac:dyDescent="0.2"/>
  <cols>
    <col min="1" max="1" width="10" style="52" customWidth="1"/>
    <col min="2" max="2" width="48.140625" style="52" customWidth="1"/>
    <col min="3" max="3" width="22.85546875" style="52" customWidth="1"/>
    <col min="4" max="5" width="16.7109375" style="52" customWidth="1"/>
    <col min="6" max="16384" width="9.140625" style="52"/>
  </cols>
  <sheetData>
    <row r="1" spans="1:5" ht="18.95" customHeight="1" x14ac:dyDescent="0.2">
      <c r="A1" s="154" t="str">
        <f>ESF!A1</f>
        <v>INSTITUTO MUNICIPAL DE PLANEACION_x000D_</v>
      </c>
      <c r="B1" s="154"/>
      <c r="C1" s="154"/>
      <c r="D1" s="50" t="s">
        <v>185</v>
      </c>
      <c r="E1" s="51">
        <f>ESF!H1</f>
        <v>2020</v>
      </c>
    </row>
    <row r="2" spans="1:5" ht="18.95" customHeight="1" x14ac:dyDescent="0.2">
      <c r="A2" s="154" t="s">
        <v>461</v>
      </c>
      <c r="B2" s="154"/>
      <c r="C2" s="154"/>
      <c r="D2" s="50" t="s">
        <v>187</v>
      </c>
      <c r="E2" s="51" t="str">
        <f>ESF!H2</f>
        <v>Anual</v>
      </c>
    </row>
    <row r="3" spans="1:5" ht="18.95" customHeight="1" x14ac:dyDescent="0.2">
      <c r="A3" s="154" t="str">
        <f>ESF!A3</f>
        <v>Correspondiente del 01 de Enero al 31 de Diciembre de 2020</v>
      </c>
      <c r="B3" s="154"/>
      <c r="C3" s="154"/>
      <c r="D3" s="50" t="s">
        <v>188</v>
      </c>
      <c r="E3" s="51">
        <f>ESF!H3</f>
        <v>1</v>
      </c>
    </row>
    <row r="4" spans="1:5" x14ac:dyDescent="0.2">
      <c r="A4" s="53" t="s">
        <v>189</v>
      </c>
      <c r="B4" s="54"/>
      <c r="C4" s="54"/>
      <c r="D4" s="54"/>
      <c r="E4" s="54"/>
    </row>
    <row r="6" spans="1:5" x14ac:dyDescent="0.2">
      <c r="A6" s="54" t="s">
        <v>163</v>
      </c>
      <c r="B6" s="54"/>
      <c r="C6" s="54"/>
      <c r="D6" s="54"/>
      <c r="E6" s="54"/>
    </row>
    <row r="7" spans="1:5" x14ac:dyDescent="0.2">
      <c r="A7" s="55" t="s">
        <v>146</v>
      </c>
      <c r="B7" s="55" t="s">
        <v>143</v>
      </c>
      <c r="C7" s="55" t="s">
        <v>144</v>
      </c>
      <c r="D7" s="55" t="s">
        <v>145</v>
      </c>
      <c r="E7" s="55" t="s">
        <v>147</v>
      </c>
    </row>
    <row r="8" spans="1:5" x14ac:dyDescent="0.2">
      <c r="A8" s="56">
        <v>3110</v>
      </c>
      <c r="B8" s="52" t="s">
        <v>328</v>
      </c>
      <c r="C8" s="57">
        <v>93950</v>
      </c>
    </row>
    <row r="9" spans="1:5" x14ac:dyDescent="0.2">
      <c r="A9" s="56">
        <v>3120</v>
      </c>
      <c r="B9" s="52" t="s">
        <v>462</v>
      </c>
      <c r="C9" s="57">
        <v>0</v>
      </c>
    </row>
    <row r="10" spans="1:5" x14ac:dyDescent="0.2">
      <c r="A10" s="56">
        <v>3130</v>
      </c>
      <c r="B10" s="52" t="s">
        <v>463</v>
      </c>
      <c r="C10" s="57">
        <v>0</v>
      </c>
    </row>
    <row r="12" spans="1:5" x14ac:dyDescent="0.2">
      <c r="A12" s="54" t="s">
        <v>165</v>
      </c>
      <c r="B12" s="54"/>
      <c r="C12" s="54"/>
      <c r="D12" s="54"/>
      <c r="E12" s="54"/>
    </row>
    <row r="13" spans="1:5" x14ac:dyDescent="0.2">
      <c r="A13" s="55" t="s">
        <v>146</v>
      </c>
      <c r="B13" s="55" t="s">
        <v>143</v>
      </c>
      <c r="C13" s="55" t="s">
        <v>144</v>
      </c>
      <c r="D13" s="55" t="s">
        <v>464</v>
      </c>
      <c r="E13" s="55"/>
    </row>
    <row r="14" spans="1:5" x14ac:dyDescent="0.2">
      <c r="A14" s="56">
        <v>3210</v>
      </c>
      <c r="B14" s="52" t="s">
        <v>465</v>
      </c>
      <c r="C14" s="57">
        <v>1711859.08</v>
      </c>
    </row>
    <row r="15" spans="1:5" x14ac:dyDescent="0.2">
      <c r="A15" s="56">
        <v>3220</v>
      </c>
      <c r="B15" s="52" t="s">
        <v>466</v>
      </c>
      <c r="C15" s="57">
        <v>24926901.609999999</v>
      </c>
    </row>
    <row r="16" spans="1:5" x14ac:dyDescent="0.2">
      <c r="A16" s="56">
        <v>3230</v>
      </c>
      <c r="B16" s="52" t="s">
        <v>467</v>
      </c>
      <c r="C16" s="57">
        <v>0</v>
      </c>
    </row>
    <row r="17" spans="1:3" x14ac:dyDescent="0.2">
      <c r="A17" s="56">
        <v>3231</v>
      </c>
      <c r="B17" s="52" t="s">
        <v>468</v>
      </c>
      <c r="C17" s="57">
        <v>0</v>
      </c>
    </row>
    <row r="18" spans="1:3" x14ac:dyDescent="0.2">
      <c r="A18" s="56">
        <v>3232</v>
      </c>
      <c r="B18" s="52" t="s">
        <v>469</v>
      </c>
      <c r="C18" s="57">
        <v>0</v>
      </c>
    </row>
    <row r="19" spans="1:3" x14ac:dyDescent="0.2">
      <c r="A19" s="56">
        <v>3233</v>
      </c>
      <c r="B19" s="52" t="s">
        <v>470</v>
      </c>
      <c r="C19" s="57">
        <v>0</v>
      </c>
    </row>
    <row r="20" spans="1:3" x14ac:dyDescent="0.2">
      <c r="A20" s="56">
        <v>3239</v>
      </c>
      <c r="B20" s="52" t="s">
        <v>471</v>
      </c>
      <c r="C20" s="57">
        <v>0</v>
      </c>
    </row>
    <row r="21" spans="1:3" x14ac:dyDescent="0.2">
      <c r="A21" s="56">
        <v>3240</v>
      </c>
      <c r="B21" s="52" t="s">
        <v>472</v>
      </c>
      <c r="C21" s="57">
        <v>0</v>
      </c>
    </row>
    <row r="22" spans="1:3" x14ac:dyDescent="0.2">
      <c r="A22" s="56">
        <v>3241</v>
      </c>
      <c r="B22" s="52" t="s">
        <v>473</v>
      </c>
      <c r="C22" s="57">
        <v>0</v>
      </c>
    </row>
    <row r="23" spans="1:3" x14ac:dyDescent="0.2">
      <c r="A23" s="56">
        <v>3242</v>
      </c>
      <c r="B23" s="52" t="s">
        <v>474</v>
      </c>
      <c r="C23" s="57">
        <v>0</v>
      </c>
    </row>
    <row r="24" spans="1:3" x14ac:dyDescent="0.2">
      <c r="A24" s="56">
        <v>3243</v>
      </c>
      <c r="B24" s="52" t="s">
        <v>475</v>
      </c>
      <c r="C24" s="57">
        <v>0</v>
      </c>
    </row>
    <row r="25" spans="1:3" x14ac:dyDescent="0.2">
      <c r="A25" s="56">
        <v>3250</v>
      </c>
      <c r="B25" s="52" t="s">
        <v>476</v>
      </c>
      <c r="C25" s="57">
        <v>0</v>
      </c>
    </row>
    <row r="26" spans="1:3" x14ac:dyDescent="0.2">
      <c r="A26" s="56">
        <v>3251</v>
      </c>
      <c r="B26" s="52" t="s">
        <v>477</v>
      </c>
      <c r="C26" s="57">
        <v>0</v>
      </c>
    </row>
    <row r="27" spans="1:3" x14ac:dyDescent="0.2">
      <c r="A27" s="56">
        <v>3252</v>
      </c>
      <c r="B27" s="52" t="s">
        <v>478</v>
      </c>
      <c r="C27" s="5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4" spans="1:2" ht="15" customHeight="1" x14ac:dyDescent="0.2">
      <c r="A4" s="118" t="s">
        <v>23</v>
      </c>
      <c r="B4" s="29" t="s">
        <v>78</v>
      </c>
    </row>
    <row r="5" spans="1:2" ht="15" customHeight="1" x14ac:dyDescent="0.2">
      <c r="A5" s="118" t="s">
        <v>25</v>
      </c>
      <c r="B5" s="29" t="s">
        <v>51</v>
      </c>
    </row>
    <row r="6" spans="1:2" ht="15" customHeight="1" x14ac:dyDescent="0.2">
      <c r="B6" s="29" t="s">
        <v>164</v>
      </c>
    </row>
    <row r="7" spans="1:2" ht="15" customHeight="1" x14ac:dyDescent="0.2">
      <c r="B7" s="29" t="s">
        <v>73</v>
      </c>
    </row>
    <row r="8" spans="1:2" ht="15" customHeight="1" x14ac:dyDescent="0.2">
      <c r="B8" s="29" t="s">
        <v>74</v>
      </c>
    </row>
  </sheetData>
  <pageMargins left="0.70866141732283472" right="0.70866141732283472" top="0.74803149606299213" bottom="0.74803149606299213" header="0.31496062992125984" footer="0.31496062992125984"/>
  <pageSetup scale="91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workbookViewId="0">
      <selection activeCell="E59" sqref="E59"/>
    </sheetView>
  </sheetViews>
  <sheetFormatPr baseColWidth="10" defaultColWidth="9.140625" defaultRowHeight="11.25" x14ac:dyDescent="0.2"/>
  <cols>
    <col min="1" max="1" width="10" style="52" customWidth="1"/>
    <col min="2" max="2" width="63.42578125" style="52" bestFit="1" customWidth="1"/>
    <col min="3" max="3" width="15.28515625" style="52" bestFit="1" customWidth="1"/>
    <col min="4" max="4" width="16.42578125" style="52" bestFit="1" customWidth="1"/>
    <col min="5" max="5" width="19.140625" style="52" customWidth="1"/>
    <col min="6" max="16384" width="9.140625" style="52"/>
  </cols>
  <sheetData>
    <row r="1" spans="1:5" s="58" customFormat="1" ht="18.95" customHeight="1" x14ac:dyDescent="0.25">
      <c r="A1" s="154" t="str">
        <f>ESF!A1</f>
        <v>INSTITUTO MUNICIPAL DE PLANEACION_x000D_</v>
      </c>
      <c r="B1" s="154"/>
      <c r="C1" s="154"/>
      <c r="D1" s="50" t="s">
        <v>185</v>
      </c>
      <c r="E1" s="51">
        <f>ESF!H1</f>
        <v>2020</v>
      </c>
    </row>
    <row r="2" spans="1:5" s="58" customFormat="1" ht="18.95" customHeight="1" x14ac:dyDescent="0.25">
      <c r="A2" s="154" t="s">
        <v>479</v>
      </c>
      <c r="B2" s="154"/>
      <c r="C2" s="154"/>
      <c r="D2" s="50" t="s">
        <v>187</v>
      </c>
      <c r="E2" s="51" t="str">
        <f>ESF!H2</f>
        <v>Anual</v>
      </c>
    </row>
    <row r="3" spans="1:5" s="58" customFormat="1" ht="18.95" customHeight="1" x14ac:dyDescent="0.25">
      <c r="A3" s="154" t="str">
        <f>ESF!A3</f>
        <v>Correspondiente del 01 de Enero al 31 de Diciembre de 2020</v>
      </c>
      <c r="B3" s="154"/>
      <c r="C3" s="154"/>
      <c r="D3" s="50" t="s">
        <v>188</v>
      </c>
      <c r="E3" s="51">
        <f>ESF!H3</f>
        <v>1</v>
      </c>
    </row>
    <row r="4" spans="1:5" x14ac:dyDescent="0.2">
      <c r="A4" s="53" t="s">
        <v>189</v>
      </c>
      <c r="B4" s="54"/>
      <c r="C4" s="54"/>
      <c r="D4" s="54"/>
      <c r="E4" s="54"/>
    </row>
    <row r="6" spans="1:5" x14ac:dyDescent="0.2">
      <c r="A6" s="54" t="s">
        <v>166</v>
      </c>
      <c r="B6" s="54"/>
      <c r="C6" s="54"/>
      <c r="D6" s="54"/>
      <c r="E6" s="54"/>
    </row>
    <row r="7" spans="1:5" x14ac:dyDescent="0.2">
      <c r="A7" s="55" t="s">
        <v>146</v>
      </c>
      <c r="B7" s="55" t="s">
        <v>143</v>
      </c>
      <c r="C7" s="55" t="s">
        <v>168</v>
      </c>
      <c r="D7" s="55" t="s">
        <v>169</v>
      </c>
      <c r="E7" s="55"/>
    </row>
    <row r="8" spans="1:5" x14ac:dyDescent="0.2">
      <c r="A8" s="56">
        <v>1111</v>
      </c>
      <c r="B8" s="52" t="s">
        <v>480</v>
      </c>
      <c r="C8" s="57">
        <v>0</v>
      </c>
      <c r="D8" s="57">
        <v>0</v>
      </c>
      <c r="E8" s="57">
        <f>+C8-D8</f>
        <v>0</v>
      </c>
    </row>
    <row r="9" spans="1:5" x14ac:dyDescent="0.2">
      <c r="A9" s="56">
        <v>1112</v>
      </c>
      <c r="B9" s="52" t="s">
        <v>481</v>
      </c>
      <c r="C9" s="57">
        <v>1011146.25</v>
      </c>
      <c r="D9" s="57">
        <v>1067088.8400000001</v>
      </c>
      <c r="E9" s="57">
        <f t="shared" ref="E9:E15" si="0">+C9-D9</f>
        <v>-55942.590000000084</v>
      </c>
    </row>
    <row r="10" spans="1:5" x14ac:dyDescent="0.2">
      <c r="A10" s="56">
        <v>1113</v>
      </c>
      <c r="B10" s="52" t="s">
        <v>482</v>
      </c>
      <c r="C10" s="57">
        <v>0</v>
      </c>
      <c r="D10" s="57">
        <v>0</v>
      </c>
      <c r="E10" s="57">
        <f t="shared" si="0"/>
        <v>0</v>
      </c>
    </row>
    <row r="11" spans="1:5" x14ac:dyDescent="0.2">
      <c r="A11" s="56">
        <v>1114</v>
      </c>
      <c r="B11" s="52" t="s">
        <v>190</v>
      </c>
      <c r="C11" s="57">
        <v>21427046.300000001</v>
      </c>
      <c r="D11" s="57">
        <v>19442792.829999998</v>
      </c>
      <c r="E11" s="57">
        <f t="shared" si="0"/>
        <v>1984253.4700000025</v>
      </c>
    </row>
    <row r="12" spans="1:5" x14ac:dyDescent="0.2">
      <c r="A12" s="56">
        <v>1115</v>
      </c>
      <c r="B12" s="52" t="s">
        <v>191</v>
      </c>
      <c r="C12" s="57">
        <v>0</v>
      </c>
      <c r="D12" s="57">
        <v>0</v>
      </c>
      <c r="E12" s="57">
        <f t="shared" si="0"/>
        <v>0</v>
      </c>
    </row>
    <row r="13" spans="1:5" x14ac:dyDescent="0.2">
      <c r="A13" s="56">
        <v>1116</v>
      </c>
      <c r="B13" s="52" t="s">
        <v>483</v>
      </c>
      <c r="C13" s="57">
        <v>0</v>
      </c>
      <c r="D13" s="57">
        <v>0</v>
      </c>
      <c r="E13" s="57">
        <f t="shared" si="0"/>
        <v>0</v>
      </c>
    </row>
    <row r="14" spans="1:5" x14ac:dyDescent="0.2">
      <c r="A14" s="56">
        <v>1119</v>
      </c>
      <c r="B14" s="52" t="s">
        <v>484</v>
      </c>
      <c r="C14" s="57">
        <v>0</v>
      </c>
      <c r="D14" s="57">
        <v>0</v>
      </c>
      <c r="E14" s="57">
        <f t="shared" si="0"/>
        <v>0</v>
      </c>
    </row>
    <row r="15" spans="1:5" x14ac:dyDescent="0.2">
      <c r="A15" s="63">
        <v>1110</v>
      </c>
      <c r="B15" s="64" t="s">
        <v>485</v>
      </c>
      <c r="C15" s="125">
        <f>SUM(C8:C14)</f>
        <v>22438192.550000001</v>
      </c>
      <c r="D15" s="125">
        <f>SUM(D8:D14)</f>
        <v>20509881.669999998</v>
      </c>
      <c r="E15" s="125">
        <f t="shared" si="0"/>
        <v>1928310.8800000027</v>
      </c>
    </row>
    <row r="18" spans="1:5" x14ac:dyDescent="0.2">
      <c r="A18" s="54" t="s">
        <v>167</v>
      </c>
      <c r="B18" s="54"/>
      <c r="C18" s="54"/>
      <c r="D18" s="54"/>
      <c r="E18" s="54"/>
    </row>
    <row r="19" spans="1:5" x14ac:dyDescent="0.2">
      <c r="A19" s="55" t="s">
        <v>146</v>
      </c>
      <c r="B19" s="55" t="s">
        <v>143</v>
      </c>
      <c r="C19" s="55" t="s">
        <v>144</v>
      </c>
      <c r="D19" s="55" t="s">
        <v>486</v>
      </c>
      <c r="E19" s="55" t="s">
        <v>170</v>
      </c>
    </row>
    <row r="20" spans="1:5" x14ac:dyDescent="0.2">
      <c r="A20" s="56">
        <v>1230</v>
      </c>
      <c r="B20" s="52" t="s">
        <v>221</v>
      </c>
      <c r="C20" s="125">
        <v>0</v>
      </c>
      <c r="D20" s="145">
        <v>0</v>
      </c>
      <c r="E20" s="57">
        <v>0</v>
      </c>
    </row>
    <row r="21" spans="1:5" x14ac:dyDescent="0.2">
      <c r="A21" s="56">
        <v>1231</v>
      </c>
      <c r="B21" s="52" t="s">
        <v>222</v>
      </c>
      <c r="C21" s="57">
        <v>0</v>
      </c>
      <c r="D21" s="146">
        <v>0</v>
      </c>
      <c r="E21" s="57">
        <v>0</v>
      </c>
    </row>
    <row r="22" spans="1:5" x14ac:dyDescent="0.2">
      <c r="A22" s="56">
        <v>1232</v>
      </c>
      <c r="B22" s="52" t="s">
        <v>223</v>
      </c>
      <c r="C22" s="57">
        <v>0</v>
      </c>
      <c r="D22" s="146">
        <v>0</v>
      </c>
      <c r="E22" s="57">
        <v>0</v>
      </c>
    </row>
    <row r="23" spans="1:5" x14ac:dyDescent="0.2">
      <c r="A23" s="56">
        <v>1233</v>
      </c>
      <c r="B23" s="52" t="s">
        <v>224</v>
      </c>
      <c r="C23" s="57">
        <v>0</v>
      </c>
      <c r="D23" s="146">
        <v>0</v>
      </c>
      <c r="E23" s="57">
        <v>0</v>
      </c>
    </row>
    <row r="24" spans="1:5" x14ac:dyDescent="0.2">
      <c r="A24" s="56">
        <v>1234</v>
      </c>
      <c r="B24" s="52" t="s">
        <v>225</v>
      </c>
      <c r="C24" s="57">
        <v>0</v>
      </c>
      <c r="D24" s="146">
        <v>0</v>
      </c>
      <c r="E24" s="57">
        <v>0</v>
      </c>
    </row>
    <row r="25" spans="1:5" x14ac:dyDescent="0.2">
      <c r="A25" s="56">
        <v>1235</v>
      </c>
      <c r="B25" s="52" t="s">
        <v>226</v>
      </c>
      <c r="C25" s="57">
        <v>0</v>
      </c>
      <c r="D25" s="146">
        <v>0</v>
      </c>
      <c r="E25" s="57">
        <v>0</v>
      </c>
    </row>
    <row r="26" spans="1:5" x14ac:dyDescent="0.2">
      <c r="A26" s="56">
        <v>1236</v>
      </c>
      <c r="B26" s="52" t="s">
        <v>227</v>
      </c>
      <c r="C26" s="57">
        <v>0</v>
      </c>
      <c r="D26" s="146">
        <v>0</v>
      </c>
      <c r="E26" s="57">
        <v>0</v>
      </c>
    </row>
    <row r="27" spans="1:5" x14ac:dyDescent="0.2">
      <c r="A27" s="56">
        <v>1239</v>
      </c>
      <c r="B27" s="52" t="s">
        <v>228</v>
      </c>
      <c r="C27" s="57">
        <v>0</v>
      </c>
      <c r="D27" s="146">
        <v>0</v>
      </c>
      <c r="E27" s="57">
        <v>0</v>
      </c>
    </row>
    <row r="28" spans="1:5" x14ac:dyDescent="0.2">
      <c r="A28" s="56">
        <v>1240</v>
      </c>
      <c r="B28" s="52" t="s">
        <v>229</v>
      </c>
      <c r="C28" s="125">
        <f>C29</f>
        <v>444494.93000000017</v>
      </c>
      <c r="D28" s="145">
        <v>0.5151</v>
      </c>
      <c r="E28" s="125">
        <f>E29</f>
        <v>421874.93</v>
      </c>
    </row>
    <row r="29" spans="1:5" x14ac:dyDescent="0.2">
      <c r="A29" s="56">
        <v>1241</v>
      </c>
      <c r="B29" s="52" t="s">
        <v>230</v>
      </c>
      <c r="C29" s="57">
        <v>444494.93000000017</v>
      </c>
      <c r="D29" s="146">
        <v>0.5151</v>
      </c>
      <c r="E29" s="57">
        <f>444494.93-'[1]Reporte+de+balanza (1)'!$F$1592</f>
        <v>421874.93</v>
      </c>
    </row>
    <row r="30" spans="1:5" x14ac:dyDescent="0.2">
      <c r="A30" s="56">
        <v>1242</v>
      </c>
      <c r="B30" s="52" t="s">
        <v>231</v>
      </c>
      <c r="C30" s="57">
        <v>0</v>
      </c>
      <c r="D30" s="146">
        <v>0</v>
      </c>
      <c r="E30" s="57">
        <v>0</v>
      </c>
    </row>
    <row r="31" spans="1:5" x14ac:dyDescent="0.2">
      <c r="A31" s="56">
        <v>1243</v>
      </c>
      <c r="B31" s="52" t="s">
        <v>232</v>
      </c>
      <c r="C31" s="57">
        <v>0</v>
      </c>
      <c r="D31" s="146">
        <v>0</v>
      </c>
      <c r="E31" s="57">
        <v>0</v>
      </c>
    </row>
    <row r="32" spans="1:5" x14ac:dyDescent="0.2">
      <c r="A32" s="56">
        <v>1244</v>
      </c>
      <c r="B32" s="52" t="s">
        <v>233</v>
      </c>
      <c r="C32" s="57">
        <v>0</v>
      </c>
      <c r="D32" s="146">
        <v>0</v>
      </c>
      <c r="E32" s="57">
        <v>0</v>
      </c>
    </row>
    <row r="33" spans="1:5" x14ac:dyDescent="0.2">
      <c r="A33" s="56">
        <v>1245</v>
      </c>
      <c r="B33" s="52" t="s">
        <v>234</v>
      </c>
      <c r="C33" s="57">
        <v>0</v>
      </c>
      <c r="D33" s="146">
        <v>0</v>
      </c>
      <c r="E33" s="57">
        <v>0</v>
      </c>
    </row>
    <row r="34" spans="1:5" x14ac:dyDescent="0.2">
      <c r="A34" s="56">
        <v>1246</v>
      </c>
      <c r="B34" s="52" t="s">
        <v>235</v>
      </c>
      <c r="C34" s="57">
        <v>0</v>
      </c>
      <c r="D34" s="146">
        <v>0</v>
      </c>
      <c r="E34" s="57">
        <v>0</v>
      </c>
    </row>
    <row r="35" spans="1:5" x14ac:dyDescent="0.2">
      <c r="A35" s="56">
        <v>1247</v>
      </c>
      <c r="B35" s="52" t="s">
        <v>236</v>
      </c>
      <c r="C35" s="57">
        <v>0</v>
      </c>
      <c r="D35" s="146">
        <v>0</v>
      </c>
      <c r="E35" s="57">
        <v>0</v>
      </c>
    </row>
    <row r="36" spans="1:5" x14ac:dyDescent="0.2">
      <c r="A36" s="56">
        <v>1248</v>
      </c>
      <c r="B36" s="52" t="s">
        <v>237</v>
      </c>
      <c r="C36" s="57">
        <v>0</v>
      </c>
      <c r="D36" s="146">
        <v>0</v>
      </c>
      <c r="E36" s="57">
        <v>0</v>
      </c>
    </row>
    <row r="37" spans="1:5" x14ac:dyDescent="0.2">
      <c r="A37" s="56">
        <v>1250</v>
      </c>
      <c r="B37" s="52" t="s">
        <v>239</v>
      </c>
      <c r="C37" s="125">
        <f>SUM(C38:C42)</f>
        <v>277272.02</v>
      </c>
      <c r="D37" s="145">
        <v>0.4849</v>
      </c>
      <c r="E37" s="125">
        <f>SUM(E38:E42)</f>
        <v>277272.02</v>
      </c>
    </row>
    <row r="38" spans="1:5" x14ac:dyDescent="0.2">
      <c r="A38" s="56">
        <v>1251</v>
      </c>
      <c r="B38" s="52" t="s">
        <v>240</v>
      </c>
      <c r="C38" s="57">
        <v>261209.21</v>
      </c>
      <c r="D38" s="146">
        <v>0.37590000000000001</v>
      </c>
      <c r="E38" s="57">
        <v>261209.21</v>
      </c>
    </row>
    <row r="39" spans="1:5" x14ac:dyDescent="0.2">
      <c r="A39" s="56">
        <v>1252</v>
      </c>
      <c r="B39" s="52" t="s">
        <v>241</v>
      </c>
      <c r="C39" s="57">
        <v>0</v>
      </c>
      <c r="D39" s="146">
        <v>0</v>
      </c>
      <c r="E39" s="57">
        <v>0</v>
      </c>
    </row>
    <row r="40" spans="1:5" x14ac:dyDescent="0.2">
      <c r="A40" s="56">
        <v>1253</v>
      </c>
      <c r="B40" s="52" t="s">
        <v>242</v>
      </c>
      <c r="C40" s="57">
        <v>0</v>
      </c>
      <c r="D40" s="146">
        <v>0</v>
      </c>
      <c r="E40" s="57">
        <v>0</v>
      </c>
    </row>
    <row r="41" spans="1:5" x14ac:dyDescent="0.2">
      <c r="A41" s="56">
        <v>1254</v>
      </c>
      <c r="B41" s="52" t="s">
        <v>243</v>
      </c>
      <c r="C41" s="57">
        <v>16062.81</v>
      </c>
      <c r="D41" s="146">
        <v>0.1089</v>
      </c>
      <c r="E41" s="57">
        <v>16062.81</v>
      </c>
    </row>
    <row r="42" spans="1:5" x14ac:dyDescent="0.2">
      <c r="A42" s="56">
        <v>1259</v>
      </c>
      <c r="B42" s="52" t="s">
        <v>244</v>
      </c>
      <c r="C42" s="57">
        <v>0</v>
      </c>
      <c r="D42" s="146">
        <v>0</v>
      </c>
      <c r="E42" s="57">
        <v>0</v>
      </c>
    </row>
    <row r="44" spans="1:5" x14ac:dyDescent="0.2">
      <c r="A44" s="54" t="s">
        <v>175</v>
      </c>
      <c r="B44" s="54"/>
      <c r="C44" s="54"/>
      <c r="D44" s="54"/>
    </row>
    <row r="45" spans="1:5" x14ac:dyDescent="0.2">
      <c r="A45" s="55" t="s">
        <v>146</v>
      </c>
      <c r="B45" s="55" t="s">
        <v>143</v>
      </c>
      <c r="C45" s="130" t="s">
        <v>616</v>
      </c>
      <c r="D45" s="130" t="s">
        <v>168</v>
      </c>
    </row>
    <row r="46" spans="1:5" x14ac:dyDescent="0.2">
      <c r="A46" s="63">
        <v>5500</v>
      </c>
      <c r="B46" s="64" t="s">
        <v>432</v>
      </c>
      <c r="C46" s="57">
        <v>0</v>
      </c>
      <c r="D46" s="57">
        <f>+D47+D56+D59+D65+D67+D69</f>
        <v>1027508.92</v>
      </c>
    </row>
    <row r="47" spans="1:5" x14ac:dyDescent="0.2">
      <c r="A47" s="56">
        <v>5510</v>
      </c>
      <c r="B47" s="52" t="s">
        <v>433</v>
      </c>
      <c r="C47" s="57">
        <v>0</v>
      </c>
      <c r="D47" s="57">
        <f>SUM(D48:D55)</f>
        <v>1027508.92</v>
      </c>
    </row>
    <row r="48" spans="1:5" x14ac:dyDescent="0.2">
      <c r="A48" s="56">
        <v>5511</v>
      </c>
      <c r="B48" s="52" t="s">
        <v>434</v>
      </c>
      <c r="C48" s="57">
        <v>0</v>
      </c>
      <c r="D48" s="57">
        <v>0</v>
      </c>
    </row>
    <row r="49" spans="1:4" x14ac:dyDescent="0.2">
      <c r="A49" s="56">
        <v>5512</v>
      </c>
      <c r="B49" s="52" t="s">
        <v>435</v>
      </c>
      <c r="C49" s="57">
        <v>0</v>
      </c>
      <c r="D49" s="57">
        <v>0</v>
      </c>
    </row>
    <row r="50" spans="1:4" x14ac:dyDescent="0.2">
      <c r="A50" s="56">
        <v>5513</v>
      </c>
      <c r="B50" s="52" t="s">
        <v>436</v>
      </c>
      <c r="C50" s="57">
        <v>0</v>
      </c>
      <c r="D50" s="57">
        <v>0</v>
      </c>
    </row>
    <row r="51" spans="1:4" x14ac:dyDescent="0.2">
      <c r="A51" s="56">
        <v>5514</v>
      </c>
      <c r="B51" s="52" t="s">
        <v>437</v>
      </c>
      <c r="C51" s="57">
        <v>0</v>
      </c>
      <c r="D51" s="57">
        <v>0</v>
      </c>
    </row>
    <row r="52" spans="1:4" x14ac:dyDescent="0.2">
      <c r="A52" s="56">
        <v>5515</v>
      </c>
      <c r="B52" s="52" t="s">
        <v>438</v>
      </c>
      <c r="C52" s="57">
        <v>0</v>
      </c>
      <c r="D52" s="57">
        <v>534468.56000000006</v>
      </c>
    </row>
    <row r="53" spans="1:4" x14ac:dyDescent="0.2">
      <c r="A53" s="56">
        <v>5516</v>
      </c>
      <c r="B53" s="52" t="s">
        <v>439</v>
      </c>
      <c r="C53" s="57">
        <v>0</v>
      </c>
      <c r="D53" s="57">
        <v>0</v>
      </c>
    </row>
    <row r="54" spans="1:4" x14ac:dyDescent="0.2">
      <c r="A54" s="56">
        <v>5517</v>
      </c>
      <c r="B54" s="52" t="s">
        <v>440</v>
      </c>
      <c r="C54" s="57">
        <v>0</v>
      </c>
      <c r="D54" s="57">
        <v>493040.36</v>
      </c>
    </row>
    <row r="55" spans="1:4" x14ac:dyDescent="0.2">
      <c r="A55" s="56">
        <v>5518</v>
      </c>
      <c r="B55" s="52" t="s">
        <v>81</v>
      </c>
      <c r="C55" s="57">
        <v>0</v>
      </c>
      <c r="D55" s="57">
        <v>0</v>
      </c>
    </row>
    <row r="56" spans="1:4" x14ac:dyDescent="0.2">
      <c r="A56" s="56">
        <v>5520</v>
      </c>
      <c r="B56" s="52" t="s">
        <v>80</v>
      </c>
      <c r="C56" s="57">
        <v>0</v>
      </c>
      <c r="D56" s="57">
        <v>0</v>
      </c>
    </row>
    <row r="57" spans="1:4" x14ac:dyDescent="0.2">
      <c r="A57" s="56">
        <v>5521</v>
      </c>
      <c r="B57" s="52" t="s">
        <v>441</v>
      </c>
      <c r="C57" s="57">
        <v>0</v>
      </c>
      <c r="D57" s="57">
        <v>0</v>
      </c>
    </row>
    <row r="58" spans="1:4" x14ac:dyDescent="0.2">
      <c r="A58" s="56">
        <v>5522</v>
      </c>
      <c r="B58" s="52" t="s">
        <v>442</v>
      </c>
      <c r="C58" s="57">
        <v>0</v>
      </c>
      <c r="D58" s="57">
        <v>0</v>
      </c>
    </row>
    <row r="59" spans="1:4" x14ac:dyDescent="0.2">
      <c r="A59" s="56">
        <v>5530</v>
      </c>
      <c r="B59" s="52" t="s">
        <v>443</v>
      </c>
      <c r="C59" s="57">
        <v>0</v>
      </c>
      <c r="D59" s="57">
        <v>0</v>
      </c>
    </row>
    <row r="60" spans="1:4" x14ac:dyDescent="0.2">
      <c r="A60" s="56">
        <v>5531</v>
      </c>
      <c r="B60" s="52" t="s">
        <v>444</v>
      </c>
      <c r="C60" s="57">
        <v>0</v>
      </c>
      <c r="D60" s="57">
        <v>0</v>
      </c>
    </row>
    <row r="61" spans="1:4" x14ac:dyDescent="0.2">
      <c r="A61" s="56">
        <v>5532</v>
      </c>
      <c r="B61" s="52" t="s">
        <v>445</v>
      </c>
      <c r="C61" s="57">
        <v>0</v>
      </c>
      <c r="D61" s="57">
        <v>0</v>
      </c>
    </row>
    <row r="62" spans="1:4" x14ac:dyDescent="0.2">
      <c r="A62" s="56">
        <v>5533</v>
      </c>
      <c r="B62" s="52" t="s">
        <v>446</v>
      </c>
      <c r="C62" s="57">
        <v>0</v>
      </c>
      <c r="D62" s="57">
        <v>0</v>
      </c>
    </row>
    <row r="63" spans="1:4" x14ac:dyDescent="0.2">
      <c r="A63" s="56">
        <v>5534</v>
      </c>
      <c r="B63" s="52" t="s">
        <v>447</v>
      </c>
      <c r="C63" s="57">
        <v>0</v>
      </c>
      <c r="D63" s="57">
        <v>0</v>
      </c>
    </row>
    <row r="64" spans="1:4" x14ac:dyDescent="0.2">
      <c r="A64" s="56">
        <v>5535</v>
      </c>
      <c r="B64" s="52" t="s">
        <v>448</v>
      </c>
      <c r="C64" s="57">
        <v>0</v>
      </c>
      <c r="D64" s="57">
        <v>0</v>
      </c>
    </row>
    <row r="65" spans="1:4" x14ac:dyDescent="0.2">
      <c r="A65" s="56">
        <v>5540</v>
      </c>
      <c r="B65" s="52" t="s">
        <v>449</v>
      </c>
      <c r="C65" s="57">
        <v>0</v>
      </c>
      <c r="D65" s="57">
        <v>0</v>
      </c>
    </row>
    <row r="66" spans="1:4" x14ac:dyDescent="0.2">
      <c r="A66" s="56">
        <v>5541</v>
      </c>
      <c r="B66" s="52" t="s">
        <v>449</v>
      </c>
      <c r="C66" s="57">
        <v>0</v>
      </c>
      <c r="D66" s="57">
        <v>0</v>
      </c>
    </row>
    <row r="67" spans="1:4" x14ac:dyDescent="0.2">
      <c r="A67" s="56">
        <v>5550</v>
      </c>
      <c r="B67" s="52" t="s">
        <v>450</v>
      </c>
      <c r="C67" s="57">
        <v>0</v>
      </c>
      <c r="D67" s="57">
        <v>0</v>
      </c>
    </row>
    <row r="68" spans="1:4" x14ac:dyDescent="0.2">
      <c r="A68" s="56">
        <v>5551</v>
      </c>
      <c r="B68" s="52" t="s">
        <v>450</v>
      </c>
      <c r="C68" s="57">
        <v>0</v>
      </c>
      <c r="D68" s="57">
        <v>0</v>
      </c>
    </row>
    <row r="69" spans="1:4" x14ac:dyDescent="0.2">
      <c r="A69" s="56">
        <v>5590</v>
      </c>
      <c r="B69" s="52" t="s">
        <v>451</v>
      </c>
      <c r="C69" s="57">
        <v>0</v>
      </c>
      <c r="D69" s="57">
        <v>0</v>
      </c>
    </row>
    <row r="70" spans="1:4" x14ac:dyDescent="0.2">
      <c r="A70" s="56">
        <v>5591</v>
      </c>
      <c r="B70" s="52" t="s">
        <v>452</v>
      </c>
      <c r="C70" s="57">
        <v>0</v>
      </c>
      <c r="D70" s="57">
        <v>0</v>
      </c>
    </row>
    <row r="71" spans="1:4" x14ac:dyDescent="0.2">
      <c r="A71" s="56">
        <v>5592</v>
      </c>
      <c r="B71" s="52" t="s">
        <v>453</v>
      </c>
      <c r="C71" s="57">
        <v>0</v>
      </c>
      <c r="D71" s="57">
        <v>0</v>
      </c>
    </row>
    <row r="72" spans="1:4" x14ac:dyDescent="0.2">
      <c r="A72" s="56">
        <v>5593</v>
      </c>
      <c r="B72" s="52" t="s">
        <v>454</v>
      </c>
      <c r="C72" s="57">
        <v>0</v>
      </c>
      <c r="D72" s="57">
        <v>0</v>
      </c>
    </row>
    <row r="73" spans="1:4" x14ac:dyDescent="0.2">
      <c r="A73" s="56">
        <v>5594</v>
      </c>
      <c r="B73" s="52" t="s">
        <v>455</v>
      </c>
      <c r="C73" s="57">
        <v>0</v>
      </c>
      <c r="D73" s="57">
        <v>0</v>
      </c>
    </row>
    <row r="74" spans="1:4" x14ac:dyDescent="0.2">
      <c r="A74" s="56">
        <v>5595</v>
      </c>
      <c r="B74" s="52" t="s">
        <v>456</v>
      </c>
      <c r="C74" s="57">
        <v>0</v>
      </c>
      <c r="D74" s="57">
        <v>0</v>
      </c>
    </row>
    <row r="75" spans="1:4" x14ac:dyDescent="0.2">
      <c r="A75" s="56">
        <v>5596</v>
      </c>
      <c r="B75" s="52" t="s">
        <v>349</v>
      </c>
      <c r="C75" s="57">
        <v>0</v>
      </c>
      <c r="D75" s="57">
        <v>0</v>
      </c>
    </row>
    <row r="76" spans="1:4" x14ac:dyDescent="0.2">
      <c r="A76" s="56">
        <v>5597</v>
      </c>
      <c r="B76" s="52" t="s">
        <v>457</v>
      </c>
      <c r="C76" s="57">
        <v>0</v>
      </c>
      <c r="D76" s="57">
        <v>0</v>
      </c>
    </row>
    <row r="77" spans="1:4" x14ac:dyDescent="0.2">
      <c r="A77" s="56">
        <v>5599</v>
      </c>
      <c r="B77" s="52" t="s">
        <v>458</v>
      </c>
      <c r="C77" s="57">
        <v>0</v>
      </c>
      <c r="D77" s="57">
        <v>0</v>
      </c>
    </row>
    <row r="78" spans="1:4" x14ac:dyDescent="0.2">
      <c r="A78" s="63">
        <v>5600</v>
      </c>
      <c r="B78" s="64" t="s">
        <v>79</v>
      </c>
      <c r="C78" s="57">
        <v>0</v>
      </c>
      <c r="D78" s="57">
        <v>0</v>
      </c>
    </row>
    <row r="79" spans="1:4" x14ac:dyDescent="0.2">
      <c r="A79" s="56">
        <v>5610</v>
      </c>
      <c r="B79" s="52" t="s">
        <v>459</v>
      </c>
      <c r="C79" s="57">
        <v>0</v>
      </c>
      <c r="D79" s="57">
        <v>0</v>
      </c>
    </row>
    <row r="80" spans="1:4" x14ac:dyDescent="0.2">
      <c r="A80" s="56">
        <v>5611</v>
      </c>
      <c r="B80" s="52" t="s">
        <v>460</v>
      </c>
      <c r="C80" s="57">
        <v>0</v>
      </c>
      <c r="D80" s="5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Importe final del periodo que corresponde la información financiera trimestral que se presenta." sqref="C7 C19 D45"/>
    <dataValidation allowBlank="1" showInputMessage="1" showErrorMessage="1" prompt="Saldo al 31 de diciembre del año anterior que se presenta" sqref="D7"/>
    <dataValidation allowBlank="1" showInputMessage="1" showErrorMessage="1" prompt="Importe del trimestre anterior." sqref="C45"/>
  </dataValidations>
  <pageMargins left="0.7" right="0.7" top="0.75" bottom="0.75" header="0.3" footer="0.3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4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13" sqref="B13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3" spans="1:2" x14ac:dyDescent="0.2">
      <c r="B3" s="4"/>
    </row>
    <row r="4" spans="1:2" ht="14.1" customHeight="1" x14ac:dyDescent="0.2">
      <c r="A4" s="118" t="s">
        <v>27</v>
      </c>
      <c r="B4" s="29" t="s">
        <v>78</v>
      </c>
    </row>
    <row r="5" spans="1:2" ht="14.1" customHeight="1" x14ac:dyDescent="0.2">
      <c r="B5" s="29" t="s">
        <v>51</v>
      </c>
    </row>
    <row r="6" spans="1:2" ht="14.1" customHeight="1" x14ac:dyDescent="0.2">
      <c r="B6" s="29" t="s">
        <v>151</v>
      </c>
    </row>
    <row r="7" spans="1:2" ht="14.1" customHeight="1" x14ac:dyDescent="0.2">
      <c r="B7" s="29" t="s">
        <v>152</v>
      </c>
    </row>
    <row r="9" spans="1:2" ht="15" customHeight="1" x14ac:dyDescent="0.2">
      <c r="A9" s="118" t="s">
        <v>29</v>
      </c>
      <c r="B9" s="27" t="s">
        <v>614</v>
      </c>
    </row>
    <row r="10" spans="1:2" ht="15" customHeight="1" x14ac:dyDescent="0.2">
      <c r="B10" s="27" t="s">
        <v>75</v>
      </c>
    </row>
    <row r="11" spans="1:2" ht="15" customHeight="1" x14ac:dyDescent="0.2">
      <c r="B11" s="36" t="s">
        <v>184</v>
      </c>
    </row>
    <row r="13" spans="1:2" ht="15" customHeight="1" x14ac:dyDescent="0.2">
      <c r="A13" s="118" t="s">
        <v>76</v>
      </c>
      <c r="B13" s="29" t="s">
        <v>618</v>
      </c>
    </row>
    <row r="14" spans="1:2" x14ac:dyDescent="0.2">
      <c r="B14" s="29" t="s">
        <v>617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sqref="A1:C21"/>
    </sheetView>
  </sheetViews>
  <sheetFormatPr baseColWidth="10" defaultRowHeight="11.25" x14ac:dyDescent="0.2"/>
  <cols>
    <col min="1" max="1" width="3.28515625" style="60" customWidth="1"/>
    <col min="2" max="2" width="63.140625" style="60" customWidth="1"/>
    <col min="3" max="3" width="17.7109375" style="60" customWidth="1"/>
    <col min="4" max="16384" width="11.42578125" style="60"/>
  </cols>
  <sheetData>
    <row r="1" spans="1:3" s="59" customFormat="1" ht="18" customHeight="1" x14ac:dyDescent="0.25">
      <c r="A1" s="155" t="s">
        <v>650</v>
      </c>
      <c r="B1" s="156"/>
      <c r="C1" s="157"/>
    </row>
    <row r="2" spans="1:3" s="59" customFormat="1" ht="18" customHeight="1" x14ac:dyDescent="0.25">
      <c r="A2" s="158" t="s">
        <v>491</v>
      </c>
      <c r="B2" s="159"/>
      <c r="C2" s="160"/>
    </row>
    <row r="3" spans="1:3" s="59" customFormat="1" ht="18" customHeight="1" x14ac:dyDescent="0.25">
      <c r="A3" s="158" t="s">
        <v>621</v>
      </c>
      <c r="B3" s="159"/>
      <c r="C3" s="160"/>
    </row>
    <row r="4" spans="1:3" s="61" customFormat="1" ht="18" customHeight="1" x14ac:dyDescent="0.2">
      <c r="A4" s="161" t="s">
        <v>487</v>
      </c>
      <c r="B4" s="162"/>
      <c r="C4" s="163"/>
    </row>
    <row r="5" spans="1:3" x14ac:dyDescent="0.2">
      <c r="A5" s="76" t="s">
        <v>527</v>
      </c>
      <c r="B5" s="76"/>
      <c r="C5" s="77">
        <v>28559626</v>
      </c>
    </row>
    <row r="6" spans="1:3" x14ac:dyDescent="0.2">
      <c r="A6" s="78"/>
      <c r="B6" s="79"/>
      <c r="C6" s="80"/>
    </row>
    <row r="7" spans="1:3" x14ac:dyDescent="0.2">
      <c r="A7" s="89" t="s">
        <v>528</v>
      </c>
      <c r="B7" s="89"/>
      <c r="C7" s="81">
        <f>SUM(C8:C13)</f>
        <v>0</v>
      </c>
    </row>
    <row r="8" spans="1:3" x14ac:dyDescent="0.2">
      <c r="A8" s="97" t="s">
        <v>529</v>
      </c>
      <c r="B8" s="96" t="s">
        <v>336</v>
      </c>
      <c r="C8" s="82">
        <v>0</v>
      </c>
    </row>
    <row r="9" spans="1:3" x14ac:dyDescent="0.2">
      <c r="A9" s="83" t="s">
        <v>530</v>
      </c>
      <c r="B9" s="84" t="s">
        <v>539</v>
      </c>
      <c r="C9" s="82">
        <v>0</v>
      </c>
    </row>
    <row r="10" spans="1:3" x14ac:dyDescent="0.2">
      <c r="A10" s="83" t="s">
        <v>531</v>
      </c>
      <c r="B10" s="84" t="s">
        <v>344</v>
      </c>
      <c r="C10" s="82">
        <v>0</v>
      </c>
    </row>
    <row r="11" spans="1:3" x14ac:dyDescent="0.2">
      <c r="A11" s="83" t="s">
        <v>532</v>
      </c>
      <c r="B11" s="84" t="s">
        <v>345</v>
      </c>
      <c r="C11" s="82">
        <v>0</v>
      </c>
    </row>
    <row r="12" spans="1:3" x14ac:dyDescent="0.2">
      <c r="A12" s="83" t="s">
        <v>533</v>
      </c>
      <c r="B12" s="84" t="s">
        <v>346</v>
      </c>
      <c r="C12" s="82">
        <v>0</v>
      </c>
    </row>
    <row r="13" spans="1:3" x14ac:dyDescent="0.2">
      <c r="A13" s="85" t="s">
        <v>534</v>
      </c>
      <c r="B13" s="86" t="s">
        <v>535</v>
      </c>
      <c r="C13" s="82">
        <v>0</v>
      </c>
    </row>
    <row r="14" spans="1:3" x14ac:dyDescent="0.2">
      <c r="A14" s="78"/>
      <c r="B14" s="87"/>
      <c r="C14" s="88"/>
    </row>
    <row r="15" spans="1:3" x14ac:dyDescent="0.2">
      <c r="A15" s="89" t="s">
        <v>83</v>
      </c>
      <c r="B15" s="79"/>
      <c r="C15" s="81">
        <f>SUM(C16:C18)</f>
        <v>-2017601</v>
      </c>
    </row>
    <row r="16" spans="1:3" x14ac:dyDescent="0.2">
      <c r="A16" s="90">
        <v>3.1</v>
      </c>
      <c r="B16" s="84" t="s">
        <v>538</v>
      </c>
      <c r="C16" s="82">
        <v>0</v>
      </c>
    </row>
    <row r="17" spans="1:3" x14ac:dyDescent="0.2">
      <c r="A17" s="91">
        <v>3.2</v>
      </c>
      <c r="B17" s="84" t="s">
        <v>536</v>
      </c>
      <c r="C17" s="82">
        <v>-2017601</v>
      </c>
    </row>
    <row r="18" spans="1:3" x14ac:dyDescent="0.2">
      <c r="A18" s="91">
        <v>3.3</v>
      </c>
      <c r="B18" s="86" t="s">
        <v>537</v>
      </c>
      <c r="C18" s="92">
        <v>0</v>
      </c>
    </row>
    <row r="19" spans="1:3" x14ac:dyDescent="0.2">
      <c r="A19" s="78"/>
      <c r="B19" s="93"/>
      <c r="C19" s="94"/>
    </row>
    <row r="20" spans="1:3" x14ac:dyDescent="0.2">
      <c r="A20" s="95" t="s">
        <v>82</v>
      </c>
      <c r="B20" s="95"/>
      <c r="C20" s="77">
        <f>C5+C7-C15</f>
        <v>30577227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sqref="A1:C39"/>
    </sheetView>
  </sheetViews>
  <sheetFormatPr baseColWidth="10" defaultRowHeight="11.25" x14ac:dyDescent="0.2"/>
  <cols>
    <col min="1" max="1" width="3.7109375" style="60" customWidth="1"/>
    <col min="2" max="2" width="62.140625" style="60" customWidth="1"/>
    <col min="3" max="3" width="17.7109375" style="60" customWidth="1"/>
    <col min="4" max="16384" width="11.42578125" style="60"/>
  </cols>
  <sheetData>
    <row r="1" spans="1:3" s="62" customFormat="1" ht="18.95" customHeight="1" x14ac:dyDescent="0.25">
      <c r="A1" s="164" t="s">
        <v>650</v>
      </c>
      <c r="B1" s="165"/>
      <c r="C1" s="166"/>
    </row>
    <row r="2" spans="1:3" s="62" customFormat="1" ht="18.95" customHeight="1" x14ac:dyDescent="0.25">
      <c r="A2" s="167" t="s">
        <v>492</v>
      </c>
      <c r="B2" s="168"/>
      <c r="C2" s="169"/>
    </row>
    <row r="3" spans="1:3" s="62" customFormat="1" ht="18.95" customHeight="1" x14ac:dyDescent="0.25">
      <c r="A3" s="167" t="s">
        <v>621</v>
      </c>
      <c r="B3" s="168"/>
      <c r="C3" s="169"/>
    </row>
    <row r="4" spans="1:3" x14ac:dyDescent="0.2">
      <c r="A4" s="161" t="s">
        <v>487</v>
      </c>
      <c r="B4" s="162"/>
      <c r="C4" s="163"/>
    </row>
    <row r="5" spans="1:3" x14ac:dyDescent="0.2">
      <c r="A5" s="106" t="s">
        <v>540</v>
      </c>
      <c r="B5" s="76"/>
      <c r="C5" s="99">
        <v>28559626</v>
      </c>
    </row>
    <row r="6" spans="1:3" x14ac:dyDescent="0.2">
      <c r="A6" s="100"/>
      <c r="B6" s="79"/>
      <c r="C6" s="101"/>
    </row>
    <row r="7" spans="1:3" x14ac:dyDescent="0.2">
      <c r="A7" s="89" t="s">
        <v>541</v>
      </c>
      <c r="B7" s="102"/>
      <c r="C7" s="81">
        <f>SUM(C8:C28)</f>
        <v>721767</v>
      </c>
    </row>
    <row r="8" spans="1:3" x14ac:dyDescent="0.2">
      <c r="A8" s="107">
        <v>2.1</v>
      </c>
      <c r="B8" s="108" t="s">
        <v>364</v>
      </c>
      <c r="C8" s="109">
        <v>0</v>
      </c>
    </row>
    <row r="9" spans="1:3" x14ac:dyDescent="0.2">
      <c r="A9" s="107">
        <v>2.2000000000000002</v>
      </c>
      <c r="B9" s="108" t="s">
        <v>361</v>
      </c>
      <c r="C9" s="109">
        <v>0</v>
      </c>
    </row>
    <row r="10" spans="1:3" x14ac:dyDescent="0.2">
      <c r="A10" s="116">
        <v>2.2999999999999998</v>
      </c>
      <c r="B10" s="98" t="s">
        <v>230</v>
      </c>
      <c r="C10" s="109">
        <v>444495</v>
      </c>
    </row>
    <row r="11" spans="1:3" x14ac:dyDescent="0.2">
      <c r="A11" s="116">
        <v>2.4</v>
      </c>
      <c r="B11" s="98" t="s">
        <v>231</v>
      </c>
      <c r="C11" s="109">
        <v>0</v>
      </c>
    </row>
    <row r="12" spans="1:3" x14ac:dyDescent="0.2">
      <c r="A12" s="116">
        <v>2.5</v>
      </c>
      <c r="B12" s="98" t="s">
        <v>232</v>
      </c>
      <c r="C12" s="109">
        <v>0</v>
      </c>
    </row>
    <row r="13" spans="1:3" x14ac:dyDescent="0.2">
      <c r="A13" s="116">
        <v>2.6</v>
      </c>
      <c r="B13" s="98" t="s">
        <v>233</v>
      </c>
      <c r="C13" s="109">
        <v>0</v>
      </c>
    </row>
    <row r="14" spans="1:3" x14ac:dyDescent="0.2">
      <c r="A14" s="116">
        <v>2.7</v>
      </c>
      <c r="B14" s="98" t="s">
        <v>234</v>
      </c>
      <c r="C14" s="109">
        <v>0</v>
      </c>
    </row>
    <row r="15" spans="1:3" x14ac:dyDescent="0.2">
      <c r="A15" s="116">
        <v>2.8</v>
      </c>
      <c r="B15" s="98" t="s">
        <v>235</v>
      </c>
      <c r="C15" s="109">
        <v>0</v>
      </c>
    </row>
    <row r="16" spans="1:3" x14ac:dyDescent="0.2">
      <c r="A16" s="116">
        <v>2.9</v>
      </c>
      <c r="B16" s="98" t="s">
        <v>237</v>
      </c>
      <c r="C16" s="109">
        <v>0</v>
      </c>
    </row>
    <row r="17" spans="1:3" x14ac:dyDescent="0.2">
      <c r="A17" s="116" t="s">
        <v>542</v>
      </c>
      <c r="B17" s="98" t="s">
        <v>543</v>
      </c>
      <c r="C17" s="109">
        <v>0</v>
      </c>
    </row>
    <row r="18" spans="1:3" x14ac:dyDescent="0.2">
      <c r="A18" s="116" t="s">
        <v>572</v>
      </c>
      <c r="B18" s="98" t="s">
        <v>239</v>
      </c>
      <c r="C18" s="109">
        <v>277272</v>
      </c>
    </row>
    <row r="19" spans="1:3" x14ac:dyDescent="0.2">
      <c r="A19" s="116" t="s">
        <v>573</v>
      </c>
      <c r="B19" s="98" t="s">
        <v>544</v>
      </c>
      <c r="C19" s="109">
        <v>0</v>
      </c>
    </row>
    <row r="20" spans="1:3" x14ac:dyDescent="0.2">
      <c r="A20" s="116" t="s">
        <v>574</v>
      </c>
      <c r="B20" s="98" t="s">
        <v>545</v>
      </c>
      <c r="C20" s="109">
        <v>0</v>
      </c>
    </row>
    <row r="21" spans="1:3" x14ac:dyDescent="0.2">
      <c r="A21" s="116" t="s">
        <v>575</v>
      </c>
      <c r="B21" s="98" t="s">
        <v>546</v>
      </c>
      <c r="C21" s="109">
        <v>0</v>
      </c>
    </row>
    <row r="22" spans="1:3" x14ac:dyDescent="0.2">
      <c r="A22" s="116" t="s">
        <v>547</v>
      </c>
      <c r="B22" s="98" t="s">
        <v>548</v>
      </c>
      <c r="C22" s="109">
        <v>0</v>
      </c>
    </row>
    <row r="23" spans="1:3" x14ac:dyDescent="0.2">
      <c r="A23" s="116" t="s">
        <v>549</v>
      </c>
      <c r="B23" s="98" t="s">
        <v>550</v>
      </c>
      <c r="C23" s="109">
        <v>0</v>
      </c>
    </row>
    <row r="24" spans="1:3" x14ac:dyDescent="0.2">
      <c r="A24" s="116" t="s">
        <v>551</v>
      </c>
      <c r="B24" s="98" t="s">
        <v>552</v>
      </c>
      <c r="C24" s="109">
        <v>0</v>
      </c>
    </row>
    <row r="25" spans="1:3" x14ac:dyDescent="0.2">
      <c r="A25" s="116" t="s">
        <v>553</v>
      </c>
      <c r="B25" s="98" t="s">
        <v>554</v>
      </c>
      <c r="C25" s="109">
        <v>0</v>
      </c>
    </row>
    <row r="26" spans="1:3" x14ac:dyDescent="0.2">
      <c r="A26" s="116" t="s">
        <v>555</v>
      </c>
      <c r="B26" s="98" t="s">
        <v>556</v>
      </c>
      <c r="C26" s="109">
        <v>0</v>
      </c>
    </row>
    <row r="27" spans="1:3" x14ac:dyDescent="0.2">
      <c r="A27" s="116" t="s">
        <v>557</v>
      </c>
      <c r="B27" s="98" t="s">
        <v>558</v>
      </c>
      <c r="C27" s="109">
        <v>0</v>
      </c>
    </row>
    <row r="28" spans="1:3" x14ac:dyDescent="0.2">
      <c r="A28" s="116" t="s">
        <v>559</v>
      </c>
      <c r="B28" s="108" t="s">
        <v>560</v>
      </c>
      <c r="C28" s="109">
        <v>0</v>
      </c>
    </row>
    <row r="29" spans="1:3" x14ac:dyDescent="0.2">
      <c r="A29" s="117"/>
      <c r="B29" s="110"/>
      <c r="C29" s="111"/>
    </row>
    <row r="30" spans="1:3" x14ac:dyDescent="0.2">
      <c r="A30" s="112" t="s">
        <v>561</v>
      </c>
      <c r="B30" s="113"/>
      <c r="C30" s="114">
        <f>SUM(C31:C37)</f>
        <v>1027509</v>
      </c>
    </row>
    <row r="31" spans="1:3" x14ac:dyDescent="0.2">
      <c r="A31" s="116" t="s">
        <v>562</v>
      </c>
      <c r="B31" s="98" t="s">
        <v>433</v>
      </c>
      <c r="C31" s="109">
        <v>1027509</v>
      </c>
    </row>
    <row r="32" spans="1:3" x14ac:dyDescent="0.2">
      <c r="A32" s="116" t="s">
        <v>563</v>
      </c>
      <c r="B32" s="98" t="s">
        <v>80</v>
      </c>
      <c r="C32" s="109">
        <v>0</v>
      </c>
    </row>
    <row r="33" spans="1:3" x14ac:dyDescent="0.2">
      <c r="A33" s="116" t="s">
        <v>564</v>
      </c>
      <c r="B33" s="98" t="s">
        <v>443</v>
      </c>
      <c r="C33" s="109">
        <v>0</v>
      </c>
    </row>
    <row r="34" spans="1:3" x14ac:dyDescent="0.2">
      <c r="A34" s="116" t="s">
        <v>565</v>
      </c>
      <c r="B34" s="98" t="s">
        <v>566</v>
      </c>
      <c r="C34" s="109">
        <v>0</v>
      </c>
    </row>
    <row r="35" spans="1:3" x14ac:dyDescent="0.2">
      <c r="A35" s="116" t="s">
        <v>567</v>
      </c>
      <c r="B35" s="98" t="s">
        <v>568</v>
      </c>
      <c r="C35" s="109">
        <v>0</v>
      </c>
    </row>
    <row r="36" spans="1:3" x14ac:dyDescent="0.2">
      <c r="A36" s="116" t="s">
        <v>569</v>
      </c>
      <c r="B36" s="98" t="s">
        <v>451</v>
      </c>
      <c r="C36" s="109">
        <v>0</v>
      </c>
    </row>
    <row r="37" spans="1:3" x14ac:dyDescent="0.2">
      <c r="A37" s="116" t="s">
        <v>570</v>
      </c>
      <c r="B37" s="108" t="s">
        <v>571</v>
      </c>
      <c r="C37" s="115">
        <v>0</v>
      </c>
    </row>
    <row r="38" spans="1:3" x14ac:dyDescent="0.2">
      <c r="A38" s="100"/>
      <c r="B38" s="103"/>
      <c r="C38" s="104"/>
    </row>
    <row r="39" spans="1:3" x14ac:dyDescent="0.2">
      <c r="A39" s="105" t="s">
        <v>84</v>
      </c>
      <c r="B39" s="76"/>
      <c r="C39" s="77">
        <f>C5-C7+C30</f>
        <v>28865368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workbookViewId="0">
      <selection activeCell="D27" sqref="D27"/>
    </sheetView>
  </sheetViews>
  <sheetFormatPr baseColWidth="10" defaultColWidth="9.140625" defaultRowHeight="11.25" x14ac:dyDescent="0.2"/>
  <cols>
    <col min="1" max="1" width="10" style="52" customWidth="1"/>
    <col min="2" max="2" width="68.5703125" style="52" bestFit="1" customWidth="1"/>
    <col min="3" max="3" width="17.42578125" style="52" bestFit="1" customWidth="1"/>
    <col min="4" max="5" width="23.7109375" style="52" bestFit="1" customWidth="1"/>
    <col min="6" max="6" width="19.28515625" style="52" customWidth="1"/>
    <col min="7" max="7" width="20.5703125" style="52" customWidth="1"/>
    <col min="8" max="10" width="20.28515625" style="52" customWidth="1"/>
    <col min="11" max="16384" width="9.140625" style="52"/>
  </cols>
  <sheetData>
    <row r="1" spans="1:10" ht="18.95" customHeight="1" x14ac:dyDescent="0.2">
      <c r="A1" s="154" t="str">
        <f>'Notas a los Edos Financieros'!A1</f>
        <v>INSTITUTO MUNICIPAL DE PLANEACION_x000D_</v>
      </c>
      <c r="B1" s="170"/>
      <c r="C1" s="170"/>
      <c r="D1" s="170"/>
      <c r="E1" s="170"/>
      <c r="F1" s="170"/>
      <c r="G1" s="50" t="s">
        <v>185</v>
      </c>
      <c r="H1" s="51">
        <f>'Notas a los Edos Financieros'!D1</f>
        <v>2020</v>
      </c>
    </row>
    <row r="2" spans="1:10" ht="18.95" customHeight="1" x14ac:dyDescent="0.2">
      <c r="A2" s="154" t="s">
        <v>493</v>
      </c>
      <c r="B2" s="170"/>
      <c r="C2" s="170"/>
      <c r="D2" s="170"/>
      <c r="E2" s="170"/>
      <c r="F2" s="170"/>
      <c r="G2" s="50" t="s">
        <v>187</v>
      </c>
      <c r="H2" s="51" t="str">
        <f>'Notas a los Edos Financieros'!D2</f>
        <v>Anual</v>
      </c>
    </row>
    <row r="3" spans="1:10" ht="18.95" customHeight="1" x14ac:dyDescent="0.2">
      <c r="A3" s="171" t="str">
        <f>'Notas a los Edos Financieros'!A3</f>
        <v>Correspondiente del 01 de Enero al 31 de Diciembre de 2020</v>
      </c>
      <c r="B3" s="172"/>
      <c r="C3" s="172"/>
      <c r="D3" s="172"/>
      <c r="E3" s="172"/>
      <c r="F3" s="172"/>
      <c r="G3" s="50" t="s">
        <v>188</v>
      </c>
      <c r="H3" s="51">
        <f>'Notas a los Edos Financieros'!D3</f>
        <v>1</v>
      </c>
    </row>
    <row r="4" spans="1:10" x14ac:dyDescent="0.2">
      <c r="A4" s="53" t="s">
        <v>189</v>
      </c>
      <c r="B4" s="54"/>
      <c r="C4" s="54"/>
      <c r="D4" s="54"/>
      <c r="E4" s="54"/>
      <c r="F4" s="54"/>
      <c r="G4" s="54"/>
      <c r="H4" s="54"/>
    </row>
    <row r="7" spans="1:10" x14ac:dyDescent="0.2">
      <c r="A7" s="55" t="s">
        <v>146</v>
      </c>
      <c r="B7" s="55" t="s">
        <v>488</v>
      </c>
      <c r="C7" s="55" t="s">
        <v>169</v>
      </c>
      <c r="D7" s="55" t="s">
        <v>489</v>
      </c>
      <c r="E7" s="55" t="s">
        <v>490</v>
      </c>
      <c r="F7" s="55" t="s">
        <v>168</v>
      </c>
      <c r="G7" s="55" t="s">
        <v>124</v>
      </c>
      <c r="H7" s="55" t="s">
        <v>171</v>
      </c>
      <c r="I7" s="55" t="s">
        <v>172</v>
      </c>
      <c r="J7" s="55" t="s">
        <v>173</v>
      </c>
    </row>
    <row r="8" spans="1:10" s="64" customFormat="1" x14ac:dyDescent="0.2">
      <c r="A8" s="63">
        <v>7000</v>
      </c>
      <c r="B8" s="64" t="s">
        <v>125</v>
      </c>
    </row>
    <row r="9" spans="1:10" x14ac:dyDescent="0.2">
      <c r="A9" s="52">
        <v>7110</v>
      </c>
      <c r="B9" s="52" t="s">
        <v>124</v>
      </c>
      <c r="C9" s="57">
        <v>0</v>
      </c>
      <c r="D9" s="57">
        <v>0</v>
      </c>
      <c r="E9" s="57">
        <v>0</v>
      </c>
      <c r="F9" s="57">
        <v>0</v>
      </c>
    </row>
    <row r="10" spans="1:10" x14ac:dyDescent="0.2">
      <c r="A10" s="52">
        <v>7120</v>
      </c>
      <c r="B10" s="52" t="s">
        <v>123</v>
      </c>
      <c r="C10" s="57">
        <v>0</v>
      </c>
      <c r="D10" s="57">
        <v>0</v>
      </c>
      <c r="E10" s="57">
        <v>0</v>
      </c>
      <c r="F10" s="57">
        <v>0</v>
      </c>
    </row>
    <row r="11" spans="1:10" x14ac:dyDescent="0.2">
      <c r="A11" s="52">
        <v>7130</v>
      </c>
      <c r="B11" s="52" t="s">
        <v>122</v>
      </c>
      <c r="C11" s="57">
        <v>0</v>
      </c>
      <c r="D11" s="57">
        <v>0</v>
      </c>
      <c r="E11" s="57">
        <v>0</v>
      </c>
      <c r="F11" s="57">
        <v>0</v>
      </c>
    </row>
    <row r="12" spans="1:10" x14ac:dyDescent="0.2">
      <c r="A12" s="52">
        <v>7140</v>
      </c>
      <c r="B12" s="52" t="s">
        <v>121</v>
      </c>
      <c r="C12" s="57">
        <v>0</v>
      </c>
      <c r="D12" s="57">
        <v>0</v>
      </c>
      <c r="E12" s="57">
        <v>0</v>
      </c>
      <c r="F12" s="57">
        <v>0</v>
      </c>
    </row>
    <row r="13" spans="1:10" x14ac:dyDescent="0.2">
      <c r="A13" s="52">
        <v>7150</v>
      </c>
      <c r="B13" s="52" t="s">
        <v>120</v>
      </c>
      <c r="C13" s="57">
        <v>0</v>
      </c>
      <c r="D13" s="57">
        <v>0</v>
      </c>
      <c r="E13" s="57">
        <v>0</v>
      </c>
      <c r="F13" s="57">
        <v>0</v>
      </c>
    </row>
    <row r="14" spans="1:10" x14ac:dyDescent="0.2">
      <c r="A14" s="52">
        <v>7160</v>
      </c>
      <c r="B14" s="52" t="s">
        <v>119</v>
      </c>
      <c r="C14" s="57">
        <v>0</v>
      </c>
      <c r="D14" s="57">
        <v>0</v>
      </c>
      <c r="E14" s="57">
        <v>0</v>
      </c>
      <c r="F14" s="57">
        <v>0</v>
      </c>
    </row>
    <row r="15" spans="1:10" x14ac:dyDescent="0.2">
      <c r="A15" s="52">
        <v>7210</v>
      </c>
      <c r="B15" s="52" t="s">
        <v>118</v>
      </c>
      <c r="C15" s="57">
        <v>0</v>
      </c>
      <c r="D15" s="57">
        <v>0</v>
      </c>
      <c r="E15" s="57">
        <v>0</v>
      </c>
      <c r="F15" s="57">
        <v>0</v>
      </c>
    </row>
    <row r="16" spans="1:10" x14ac:dyDescent="0.2">
      <c r="A16" s="52">
        <v>7220</v>
      </c>
      <c r="B16" s="52" t="s">
        <v>117</v>
      </c>
      <c r="C16" s="57">
        <v>0</v>
      </c>
      <c r="D16" s="57">
        <v>0</v>
      </c>
      <c r="E16" s="57">
        <v>0</v>
      </c>
      <c r="F16" s="57">
        <v>0</v>
      </c>
    </row>
    <row r="17" spans="1:6" x14ac:dyDescent="0.2">
      <c r="A17" s="52">
        <v>7230</v>
      </c>
      <c r="B17" s="52" t="s">
        <v>116</v>
      </c>
      <c r="C17" s="57">
        <v>0</v>
      </c>
      <c r="D17" s="57">
        <v>0</v>
      </c>
      <c r="E17" s="57">
        <v>0</v>
      </c>
      <c r="F17" s="57">
        <v>0</v>
      </c>
    </row>
    <row r="18" spans="1:6" x14ac:dyDescent="0.2">
      <c r="A18" s="52">
        <v>7240</v>
      </c>
      <c r="B18" s="52" t="s">
        <v>115</v>
      </c>
      <c r="C18" s="57">
        <v>0</v>
      </c>
      <c r="D18" s="57">
        <v>0</v>
      </c>
      <c r="E18" s="57">
        <v>0</v>
      </c>
      <c r="F18" s="57">
        <v>0</v>
      </c>
    </row>
    <row r="19" spans="1:6" x14ac:dyDescent="0.2">
      <c r="A19" s="52">
        <v>7250</v>
      </c>
      <c r="B19" s="52" t="s">
        <v>114</v>
      </c>
      <c r="C19" s="57">
        <v>0</v>
      </c>
      <c r="D19" s="57">
        <v>0</v>
      </c>
      <c r="E19" s="57">
        <v>0</v>
      </c>
      <c r="F19" s="57">
        <v>0</v>
      </c>
    </row>
    <row r="20" spans="1:6" x14ac:dyDescent="0.2">
      <c r="A20" s="52">
        <v>7260</v>
      </c>
      <c r="B20" s="52" t="s">
        <v>113</v>
      </c>
      <c r="C20" s="57">
        <v>0</v>
      </c>
      <c r="D20" s="57">
        <v>0</v>
      </c>
      <c r="E20" s="57">
        <v>0</v>
      </c>
      <c r="F20" s="57">
        <v>0</v>
      </c>
    </row>
    <row r="21" spans="1:6" x14ac:dyDescent="0.2">
      <c r="A21" s="52">
        <v>7310</v>
      </c>
      <c r="B21" s="52" t="s">
        <v>112</v>
      </c>
      <c r="C21" s="57">
        <v>0</v>
      </c>
      <c r="D21" s="57">
        <v>0</v>
      </c>
      <c r="E21" s="57">
        <v>0</v>
      </c>
      <c r="F21" s="57">
        <v>0</v>
      </c>
    </row>
    <row r="22" spans="1:6" x14ac:dyDescent="0.2">
      <c r="A22" s="52">
        <v>7320</v>
      </c>
      <c r="B22" s="52" t="s">
        <v>111</v>
      </c>
      <c r="C22" s="57">
        <v>0</v>
      </c>
      <c r="D22" s="57">
        <v>0</v>
      </c>
      <c r="E22" s="57">
        <v>0</v>
      </c>
      <c r="F22" s="57">
        <v>0</v>
      </c>
    </row>
    <row r="23" spans="1:6" x14ac:dyDescent="0.2">
      <c r="A23" s="52">
        <v>7330</v>
      </c>
      <c r="B23" s="52" t="s">
        <v>110</v>
      </c>
      <c r="C23" s="57">
        <v>0</v>
      </c>
      <c r="D23" s="57">
        <v>0</v>
      </c>
      <c r="E23" s="57">
        <v>0</v>
      </c>
      <c r="F23" s="57">
        <v>0</v>
      </c>
    </row>
    <row r="24" spans="1:6" x14ac:dyDescent="0.2">
      <c r="A24" s="52">
        <v>7340</v>
      </c>
      <c r="B24" s="52" t="s">
        <v>109</v>
      </c>
      <c r="C24" s="57">
        <v>0</v>
      </c>
      <c r="D24" s="57">
        <v>0</v>
      </c>
      <c r="E24" s="57">
        <v>0</v>
      </c>
      <c r="F24" s="57">
        <v>0</v>
      </c>
    </row>
    <row r="25" spans="1:6" x14ac:dyDescent="0.2">
      <c r="A25" s="52">
        <v>7350</v>
      </c>
      <c r="B25" s="52" t="s">
        <v>108</v>
      </c>
      <c r="C25" s="57">
        <v>0</v>
      </c>
      <c r="D25" s="57">
        <v>0</v>
      </c>
      <c r="E25" s="57">
        <v>0</v>
      </c>
      <c r="F25" s="57">
        <v>0</v>
      </c>
    </row>
    <row r="26" spans="1:6" x14ac:dyDescent="0.2">
      <c r="A26" s="52">
        <v>7360</v>
      </c>
      <c r="B26" s="52" t="s">
        <v>107</v>
      </c>
      <c r="C26" s="57">
        <v>0</v>
      </c>
      <c r="D26" s="57">
        <v>0</v>
      </c>
      <c r="E26" s="57">
        <v>0</v>
      </c>
      <c r="F26" s="57">
        <v>0</v>
      </c>
    </row>
    <row r="27" spans="1:6" x14ac:dyDescent="0.2">
      <c r="A27" s="52">
        <v>7410</v>
      </c>
      <c r="B27" s="52" t="s">
        <v>106</v>
      </c>
      <c r="C27" s="57">
        <v>0</v>
      </c>
      <c r="D27" s="57">
        <v>0</v>
      </c>
      <c r="E27" s="57">
        <v>0</v>
      </c>
      <c r="F27" s="57">
        <v>0</v>
      </c>
    </row>
    <row r="28" spans="1:6" x14ac:dyDescent="0.2">
      <c r="A28" s="52">
        <v>7420</v>
      </c>
      <c r="B28" s="52" t="s">
        <v>105</v>
      </c>
      <c r="C28" s="57">
        <v>0</v>
      </c>
      <c r="D28" s="57">
        <v>0</v>
      </c>
      <c r="E28" s="57">
        <v>0</v>
      </c>
      <c r="F28" s="57">
        <v>0</v>
      </c>
    </row>
    <row r="29" spans="1:6" x14ac:dyDescent="0.2">
      <c r="A29" s="52">
        <v>7510</v>
      </c>
      <c r="B29" s="52" t="s">
        <v>104</v>
      </c>
      <c r="C29" s="57">
        <v>0</v>
      </c>
      <c r="D29" s="57">
        <v>0</v>
      </c>
      <c r="E29" s="57">
        <v>0</v>
      </c>
      <c r="F29" s="57">
        <v>0</v>
      </c>
    </row>
    <row r="30" spans="1:6" x14ac:dyDescent="0.2">
      <c r="A30" s="52">
        <v>7520</v>
      </c>
      <c r="B30" s="52" t="s">
        <v>103</v>
      </c>
      <c r="C30" s="57">
        <v>0</v>
      </c>
      <c r="D30" s="57">
        <v>0</v>
      </c>
      <c r="E30" s="57">
        <v>0</v>
      </c>
      <c r="F30" s="57">
        <v>0</v>
      </c>
    </row>
    <row r="31" spans="1:6" x14ac:dyDescent="0.2">
      <c r="A31" s="52">
        <v>7610</v>
      </c>
      <c r="B31" s="52" t="s">
        <v>102</v>
      </c>
      <c r="C31" s="57">
        <v>0</v>
      </c>
      <c r="D31" s="57">
        <v>0</v>
      </c>
      <c r="E31" s="57">
        <v>0</v>
      </c>
      <c r="F31" s="57">
        <v>0</v>
      </c>
    </row>
    <row r="32" spans="1:6" x14ac:dyDescent="0.2">
      <c r="A32" s="52">
        <v>7620</v>
      </c>
      <c r="B32" s="52" t="s">
        <v>101</v>
      </c>
      <c r="C32" s="57">
        <v>0</v>
      </c>
      <c r="D32" s="57">
        <v>0</v>
      </c>
      <c r="E32" s="57">
        <v>0</v>
      </c>
      <c r="F32" s="57">
        <v>0</v>
      </c>
    </row>
    <row r="33" spans="1:6" x14ac:dyDescent="0.2">
      <c r="A33" s="52">
        <v>7630</v>
      </c>
      <c r="B33" s="52" t="s">
        <v>100</v>
      </c>
      <c r="C33" s="57">
        <v>0</v>
      </c>
      <c r="D33" s="57">
        <v>0</v>
      </c>
      <c r="E33" s="57">
        <v>0</v>
      </c>
      <c r="F33" s="57">
        <v>0</v>
      </c>
    </row>
    <row r="34" spans="1:6" x14ac:dyDescent="0.2">
      <c r="A34" s="52">
        <v>7640</v>
      </c>
      <c r="B34" s="52" t="s">
        <v>99</v>
      </c>
      <c r="C34" s="57">
        <v>0</v>
      </c>
      <c r="D34" s="57">
        <v>0</v>
      </c>
      <c r="E34" s="57">
        <v>0</v>
      </c>
      <c r="F34" s="57">
        <v>0</v>
      </c>
    </row>
    <row r="35" spans="1:6" s="64" customFormat="1" x14ac:dyDescent="0.2">
      <c r="A35" s="63">
        <v>8000</v>
      </c>
      <c r="B35" s="64" t="s">
        <v>97</v>
      </c>
    </row>
    <row r="36" spans="1:6" x14ac:dyDescent="0.2">
      <c r="A36" s="52">
        <v>8110</v>
      </c>
      <c r="B36" s="52" t="s">
        <v>96</v>
      </c>
      <c r="C36" s="57">
        <v>0</v>
      </c>
      <c r="D36" s="57">
        <v>33444518</v>
      </c>
      <c r="E36" s="57">
        <v>0</v>
      </c>
      <c r="F36" s="57">
        <v>33444518</v>
      </c>
    </row>
    <row r="37" spans="1:6" x14ac:dyDescent="0.2">
      <c r="A37" s="52">
        <v>8120</v>
      </c>
      <c r="B37" s="52" t="s">
        <v>95</v>
      </c>
      <c r="C37" s="57">
        <v>0</v>
      </c>
      <c r="D37" s="57">
        <v>58124216.340000004</v>
      </c>
      <c r="E37" s="57">
        <v>58124216.340000004</v>
      </c>
      <c r="F37" s="57">
        <v>0</v>
      </c>
    </row>
    <row r="38" spans="1:6" x14ac:dyDescent="0.2">
      <c r="A38" s="52">
        <v>8130</v>
      </c>
      <c r="B38" s="52" t="s">
        <v>94</v>
      </c>
      <c r="C38" s="57">
        <v>0</v>
      </c>
      <c r="D38" s="57">
        <v>24679698.34</v>
      </c>
      <c r="E38" s="57">
        <v>27546989.489999998</v>
      </c>
      <c r="F38" s="57">
        <v>2867291.15</v>
      </c>
    </row>
    <row r="39" spans="1:6" x14ac:dyDescent="0.2">
      <c r="A39" s="52">
        <v>8140</v>
      </c>
      <c r="B39" s="52" t="s">
        <v>93</v>
      </c>
      <c r="C39" s="57">
        <v>0</v>
      </c>
      <c r="D39" s="57">
        <v>30577226.850000001</v>
      </c>
      <c r="E39" s="57">
        <v>30577226.850000001</v>
      </c>
      <c r="F39" s="57">
        <v>0</v>
      </c>
    </row>
    <row r="40" spans="1:6" x14ac:dyDescent="0.2">
      <c r="A40" s="52">
        <v>8150</v>
      </c>
      <c r="B40" s="52" t="s">
        <v>92</v>
      </c>
      <c r="C40" s="57">
        <v>0</v>
      </c>
      <c r="D40" s="57">
        <v>0</v>
      </c>
      <c r="E40" s="57">
        <v>30577226.850000001</v>
      </c>
      <c r="F40" s="57">
        <v>30577226.850000001</v>
      </c>
    </row>
    <row r="41" spans="1:6" x14ac:dyDescent="0.2">
      <c r="A41" s="52">
        <v>8210</v>
      </c>
      <c r="B41" s="52" t="s">
        <v>91</v>
      </c>
      <c r="C41" s="57">
        <v>0</v>
      </c>
      <c r="D41" s="57">
        <v>0</v>
      </c>
      <c r="E41" s="57">
        <v>33444518</v>
      </c>
      <c r="F41" s="57">
        <v>33444518</v>
      </c>
    </row>
    <row r="42" spans="1:6" x14ac:dyDescent="0.2">
      <c r="A42" s="52">
        <v>8220</v>
      </c>
      <c r="B42" s="52" t="s">
        <v>90</v>
      </c>
      <c r="C42" s="57">
        <v>0</v>
      </c>
      <c r="D42" s="57">
        <v>236986869.84</v>
      </c>
      <c r="E42" s="57">
        <v>236986869.84</v>
      </c>
      <c r="F42" s="57">
        <v>0</v>
      </c>
    </row>
    <row r="43" spans="1:6" x14ac:dyDescent="0.2">
      <c r="A43" s="52">
        <v>8230</v>
      </c>
      <c r="B43" s="52" t="s">
        <v>89</v>
      </c>
      <c r="C43" s="57">
        <v>0</v>
      </c>
      <c r="D43" s="57">
        <v>208427244.03999999</v>
      </c>
      <c r="E43" s="57">
        <v>203542351.84</v>
      </c>
      <c r="F43" s="57">
        <v>-4884892.2</v>
      </c>
    </row>
    <row r="44" spans="1:6" x14ac:dyDescent="0.2">
      <c r="A44" s="52">
        <v>8240</v>
      </c>
      <c r="B44" s="52" t="s">
        <v>88</v>
      </c>
      <c r="C44" s="57">
        <v>0</v>
      </c>
      <c r="D44" s="57">
        <v>28559625.800000001</v>
      </c>
      <c r="E44" s="57">
        <v>28559625.800000001</v>
      </c>
      <c r="F44" s="57">
        <v>0</v>
      </c>
    </row>
    <row r="45" spans="1:6" x14ac:dyDescent="0.2">
      <c r="A45" s="52">
        <v>8250</v>
      </c>
      <c r="B45" s="52" t="s">
        <v>87</v>
      </c>
      <c r="C45" s="57">
        <v>0</v>
      </c>
      <c r="D45" s="57">
        <v>28559625.800000001</v>
      </c>
      <c r="E45" s="57">
        <v>28082564.199999999</v>
      </c>
      <c r="F45" s="57">
        <v>477061.6</v>
      </c>
    </row>
    <row r="46" spans="1:6" x14ac:dyDescent="0.2">
      <c r="A46" s="52">
        <v>8260</v>
      </c>
      <c r="B46" s="52" t="s">
        <v>86</v>
      </c>
      <c r="C46" s="57">
        <v>0</v>
      </c>
      <c r="D46" s="57">
        <v>28082564.199999999</v>
      </c>
      <c r="E46" s="57">
        <v>28082564.199999999</v>
      </c>
      <c r="F46" s="57">
        <v>0</v>
      </c>
    </row>
    <row r="47" spans="1:6" x14ac:dyDescent="0.2">
      <c r="A47" s="52">
        <v>8270</v>
      </c>
      <c r="B47" s="52" t="s">
        <v>85</v>
      </c>
      <c r="C47" s="57">
        <v>0</v>
      </c>
      <c r="D47" s="57">
        <v>28082564.199999999</v>
      </c>
      <c r="E47" s="57">
        <v>0</v>
      </c>
      <c r="F47" s="57">
        <v>28082564.199999999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0" fitToHeight="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7" t="s">
        <v>50</v>
      </c>
      <c r="C1" s="128"/>
      <c r="D1" s="128"/>
      <c r="E1" s="129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73" t="s">
        <v>34</v>
      </c>
      <c r="B5" s="173"/>
      <c r="C5" s="173"/>
      <c r="D5" s="173"/>
      <c r="E5" s="173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4" t="s">
        <v>125</v>
      </c>
      <c r="B9" s="8"/>
      <c r="C9" s="8"/>
      <c r="D9" s="8"/>
    </row>
    <row r="10" spans="1:8" s="6" customFormat="1" ht="26.1" customHeight="1" x14ac:dyDescent="0.2">
      <c r="A10" s="122" t="s">
        <v>600</v>
      </c>
      <c r="B10" s="174" t="s">
        <v>36</v>
      </c>
      <c r="C10" s="174"/>
      <c r="D10" s="174"/>
      <c r="E10" s="174"/>
    </row>
    <row r="11" spans="1:8" s="6" customFormat="1" ht="12.95" customHeight="1" x14ac:dyDescent="0.2">
      <c r="A11" s="123" t="s">
        <v>601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3" t="s">
        <v>602</v>
      </c>
      <c r="B12" s="174" t="s">
        <v>38</v>
      </c>
      <c r="C12" s="174"/>
      <c r="D12" s="174"/>
      <c r="E12" s="174"/>
    </row>
    <row r="13" spans="1:8" s="6" customFormat="1" ht="26.1" customHeight="1" x14ac:dyDescent="0.2">
      <c r="A13" s="123" t="s">
        <v>603</v>
      </c>
      <c r="B13" s="174" t="s">
        <v>39</v>
      </c>
      <c r="C13" s="174"/>
      <c r="D13" s="174"/>
      <c r="E13" s="174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2" t="s">
        <v>604</v>
      </c>
      <c r="B15" s="9" t="s">
        <v>40</v>
      </c>
    </row>
    <row r="16" spans="1:8" s="6" customFormat="1" ht="12.95" customHeight="1" x14ac:dyDescent="0.2">
      <c r="A16" s="123" t="s">
        <v>599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4" t="s">
        <v>97</v>
      </c>
    </row>
    <row r="19" spans="1:4" s="6" customFormat="1" ht="12.95" customHeight="1" x14ac:dyDescent="0.2">
      <c r="A19" s="124" t="s">
        <v>597</v>
      </c>
    </row>
    <row r="20" spans="1:4" s="6" customFormat="1" ht="12.95" customHeight="1" x14ac:dyDescent="0.2">
      <c r="A20" s="124" t="s">
        <v>598</v>
      </c>
    </row>
    <row r="21" spans="1:4" s="6" customFormat="1" x14ac:dyDescent="0.2">
      <c r="A21" s="8"/>
    </row>
    <row r="22" spans="1:4" s="6" customFormat="1" x14ac:dyDescent="0.2">
      <c r="A22" s="8" t="s">
        <v>522</v>
      </c>
      <c r="B22" s="8"/>
      <c r="C22" s="8"/>
      <c r="D22" s="8"/>
    </row>
    <row r="23" spans="1:4" s="6" customFormat="1" x14ac:dyDescent="0.2">
      <c r="A23" s="8" t="s">
        <v>523</v>
      </c>
      <c r="B23" s="8"/>
      <c r="C23" s="8"/>
      <c r="D23" s="8"/>
    </row>
    <row r="24" spans="1:4" s="6" customFormat="1" x14ac:dyDescent="0.2">
      <c r="A24" s="8" t="s">
        <v>524</v>
      </c>
      <c r="B24" s="8"/>
      <c r="C24" s="8"/>
      <c r="D24" s="8"/>
    </row>
    <row r="25" spans="1:4" s="6" customFormat="1" x14ac:dyDescent="0.2">
      <c r="A25" s="8" t="s">
        <v>525</v>
      </c>
      <c r="B25" s="8"/>
      <c r="C25" s="8"/>
      <c r="D25" s="8"/>
    </row>
    <row r="26" spans="1:4" s="6" customFormat="1" x14ac:dyDescent="0.2">
      <c r="A26" s="8" t="s">
        <v>526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ACT!Área_de_impresión</vt:lpstr>
      <vt:lpstr>Conciliacion_Eg!Área_de_impresión</vt:lpstr>
      <vt:lpstr>Conciliacion_Ig!Área_de_impresión</vt:lpstr>
      <vt:lpstr>ESF!Área_de_impresión</vt:lpstr>
      <vt:lpstr>Memoria!Área_de_impresión</vt:lpstr>
      <vt:lpstr>'Notas a los Edos Financieros'!Área_de_impresión</vt:lpstr>
      <vt:lpstr>VHP!Área_de_impresión</vt:lpstr>
      <vt:lpstr>ACT!Títulos_a_imprimir</vt:lpstr>
      <vt:lpstr>ESF!Títulos_a_imprimir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Mariana</cp:lastModifiedBy>
  <cp:lastPrinted>2021-02-15T19:04:56Z</cp:lastPrinted>
  <dcterms:created xsi:type="dcterms:W3CDTF">2012-12-11T20:36:24Z</dcterms:created>
  <dcterms:modified xsi:type="dcterms:W3CDTF">2021-02-15T19:06:11Z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